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0" yWindow="0" windowWidth="24120" windowHeight="12165"/>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 name="兼容性报表" sheetId="16" r:id="rId10"/>
  </sheets>
  <externalReferences>
    <externalReference r:id="rId11"/>
  </externalReferences>
  <definedNames>
    <definedName name="_xlnm.Print_Area" localSheetId="2">'02收入决算表'!$A$1:$J$23</definedName>
    <definedName name="_xlnm.Print_Area" localSheetId="3">'03支出决算表'!$A$1:$I$23</definedName>
    <definedName name="_xlnm.Print_Area" localSheetId="5">'05一般公共预算财政拨款支出决算表'!$A$1:$F$22</definedName>
    <definedName name="_xlnm.Print_Area" localSheetId="8">'08政府性基金预算财政拨款支出决算表'!$A$1:$I$12</definedName>
    <definedName name="_xlnm.Print_Area" localSheetId="6">g06一般公共预算财政拨款基本支出决算表!$A$1:$F$27</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5725" fullCalcOnLoad="1"/>
</workbook>
</file>

<file path=xl/calcChain.xml><?xml version="1.0" encoding="utf-8"?>
<calcChain xmlns="http://schemas.openxmlformats.org/spreadsheetml/2006/main">
  <c r="C3" i="3"/>
  <c r="A3"/>
  <c r="B3"/>
  <c r="E13" i="14"/>
  <c r="I25"/>
  <c r="I26"/>
  <c r="I27"/>
  <c r="I14"/>
  <c r="I15"/>
  <c r="I16"/>
  <c r="I17"/>
  <c r="I18"/>
  <c r="I19"/>
  <c r="I20"/>
  <c r="I21"/>
  <c r="I22"/>
  <c r="I23"/>
  <c r="I24"/>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80"/>
  <c r="I81"/>
  <c r="I82"/>
  <c r="I83"/>
  <c r="I84"/>
  <c r="I85"/>
  <c r="I86"/>
  <c r="I87"/>
  <c r="I88"/>
  <c r="I89"/>
  <c r="I90"/>
  <c r="I91"/>
  <c r="I92"/>
  <c r="I93"/>
  <c r="I95"/>
  <c r="I96"/>
  <c r="I97"/>
  <c r="I98"/>
  <c r="I99"/>
  <c r="I100"/>
  <c r="I101"/>
  <c r="I102"/>
  <c r="I103"/>
  <c r="I104"/>
  <c r="I105"/>
  <c r="G13" i="6"/>
  <c r="I13"/>
  <c r="K13" s="1"/>
  <c r="H13"/>
  <c r="J13"/>
  <c r="G14"/>
  <c r="I14" s="1"/>
  <c r="H14"/>
  <c r="J14"/>
  <c r="G15"/>
  <c r="I15" s="1"/>
  <c r="H15"/>
  <c r="J15"/>
  <c r="K15" s="1"/>
  <c r="G16"/>
  <c r="I16" s="1"/>
  <c r="H16"/>
  <c r="J16"/>
  <c r="K16"/>
  <c r="G17"/>
  <c r="I17" s="1"/>
  <c r="H17"/>
  <c r="J17"/>
  <c r="G18"/>
  <c r="I18" s="1"/>
  <c r="K18" s="1"/>
  <c r="H18"/>
  <c r="J18" s="1"/>
  <c r="G19"/>
  <c r="I19"/>
  <c r="H19"/>
  <c r="J19" s="1"/>
  <c r="G20"/>
  <c r="I20"/>
  <c r="K20" s="1"/>
  <c r="H20"/>
  <c r="J20" s="1"/>
  <c r="G21"/>
  <c r="I21"/>
  <c r="H21"/>
  <c r="J21" s="1"/>
  <c r="G22"/>
  <c r="I22" s="1"/>
  <c r="H22"/>
  <c r="J22" s="1"/>
  <c r="G23"/>
  <c r="I23" s="1"/>
  <c r="H23"/>
  <c r="J23"/>
  <c r="G24"/>
  <c r="I24" s="1"/>
  <c r="K24" s="1"/>
  <c r="H24"/>
  <c r="J24"/>
  <c r="G25"/>
  <c r="I25" s="1"/>
  <c r="K25" s="1"/>
  <c r="H25"/>
  <c r="J25"/>
  <c r="G26"/>
  <c r="I26" s="1"/>
  <c r="H26"/>
  <c r="J26"/>
  <c r="K26" s="1"/>
  <c r="G27"/>
  <c r="I27" s="1"/>
  <c r="H27"/>
  <c r="J27"/>
  <c r="K27" s="1"/>
  <c r="G28"/>
  <c r="I28" s="1"/>
  <c r="K28" s="1"/>
  <c r="H28"/>
  <c r="J28" s="1"/>
  <c r="G29"/>
  <c r="I29"/>
  <c r="H29"/>
  <c r="J29" s="1"/>
  <c r="G30"/>
  <c r="I30"/>
  <c r="H30"/>
  <c r="J30" s="1"/>
  <c r="G31"/>
  <c r="I31"/>
  <c r="K31" s="1"/>
  <c r="H31"/>
  <c r="J31" s="1"/>
  <c r="G32"/>
  <c r="I32"/>
  <c r="H32"/>
  <c r="J32" s="1"/>
  <c r="G33"/>
  <c r="I33" s="1"/>
  <c r="H33"/>
  <c r="J33" s="1"/>
  <c r="K33" s="1"/>
  <c r="G34"/>
  <c r="I34" s="1"/>
  <c r="H34"/>
  <c r="J34" s="1"/>
  <c r="K34"/>
  <c r="G35"/>
  <c r="I35" s="1"/>
  <c r="K35" s="1"/>
  <c r="H35"/>
  <c r="J35"/>
  <c r="G36"/>
  <c r="I36" s="1"/>
  <c r="H36"/>
  <c r="J36"/>
  <c r="G37"/>
  <c r="I37" s="1"/>
  <c r="H37"/>
  <c r="J37"/>
  <c r="G38"/>
  <c r="I38" s="1"/>
  <c r="H38"/>
  <c r="J38"/>
  <c r="G39"/>
  <c r="I39" s="1"/>
  <c r="K39" s="1"/>
  <c r="H39"/>
  <c r="J39" s="1"/>
  <c r="G40"/>
  <c r="I40" s="1"/>
  <c r="H40"/>
  <c r="J40" s="1"/>
  <c r="G41"/>
  <c r="I41"/>
  <c r="H41"/>
  <c r="J41" s="1"/>
  <c r="G42"/>
  <c r="I42"/>
  <c r="K42"/>
  <c r="H42"/>
  <c r="J42" s="1"/>
  <c r="G43"/>
  <c r="I43" s="1"/>
  <c r="H43"/>
  <c r="J43" s="1"/>
  <c r="K43" s="1"/>
  <c r="G44"/>
  <c r="I44" s="1"/>
  <c r="H44"/>
  <c r="J44" s="1"/>
  <c r="G45"/>
  <c r="I45"/>
  <c r="K45" s="1"/>
  <c r="H45"/>
  <c r="J45"/>
  <c r="G46"/>
  <c r="I46" s="1"/>
  <c r="H46"/>
  <c r="J46" s="1"/>
  <c r="G47"/>
  <c r="I47" s="1"/>
  <c r="H47"/>
  <c r="J47"/>
  <c r="G48"/>
  <c r="I48" s="1"/>
  <c r="H48"/>
  <c r="J48"/>
  <c r="G49"/>
  <c r="I49"/>
  <c r="H49"/>
  <c r="J49" s="1"/>
  <c r="G50"/>
  <c r="I50"/>
  <c r="K50" s="1"/>
  <c r="H50"/>
  <c r="J50" s="1"/>
  <c r="G51"/>
  <c r="I51"/>
  <c r="H51"/>
  <c r="J51" s="1"/>
  <c r="G52"/>
  <c r="I52" s="1"/>
  <c r="K52" s="1"/>
  <c r="H52"/>
  <c r="J52"/>
  <c r="G53"/>
  <c r="I53" s="1"/>
  <c r="H53"/>
  <c r="J53"/>
  <c r="G54"/>
  <c r="I54" s="1"/>
  <c r="H54"/>
  <c r="J54"/>
  <c r="G55"/>
  <c r="I55" s="1"/>
  <c r="K55" s="1"/>
  <c r="H55"/>
  <c r="J55" s="1"/>
  <c r="G56"/>
  <c r="I56" s="1"/>
  <c r="K56"/>
  <c r="H56"/>
  <c r="J56" s="1"/>
  <c r="G57"/>
  <c r="I57"/>
  <c r="H57"/>
  <c r="J57" s="1"/>
  <c r="K57" s="1"/>
  <c r="G58"/>
  <c r="I58"/>
  <c r="H58"/>
  <c r="J58" s="1"/>
  <c r="G59"/>
  <c r="I59" s="1"/>
  <c r="K59" s="1"/>
  <c r="H59"/>
  <c r="J59" s="1"/>
  <c r="G60"/>
  <c r="I60"/>
  <c r="H60"/>
  <c r="J60" s="1"/>
  <c r="G61"/>
  <c r="I61"/>
  <c r="K61" s="1"/>
  <c r="H61"/>
  <c r="J61"/>
  <c r="G62"/>
  <c r="I62" s="1"/>
  <c r="H62"/>
  <c r="J62"/>
  <c r="G63"/>
  <c r="I63" s="1"/>
  <c r="H63"/>
  <c r="J63"/>
  <c r="G64"/>
  <c r="I64" s="1"/>
  <c r="H64"/>
  <c r="J64" s="1"/>
  <c r="G65"/>
  <c r="I65"/>
  <c r="H65"/>
  <c r="J65" s="1"/>
  <c r="G66"/>
  <c r="I66"/>
  <c r="K66" s="1"/>
  <c r="H66"/>
  <c r="J66" s="1"/>
  <c r="G67"/>
  <c r="I67" s="1"/>
  <c r="H67"/>
  <c r="J67" s="1"/>
  <c r="K67" s="1"/>
  <c r="G68"/>
  <c r="I68" s="1"/>
  <c r="H68"/>
  <c r="J68"/>
  <c r="G69"/>
  <c r="I69" s="1"/>
  <c r="K69" s="1"/>
  <c r="H69"/>
  <c r="J69"/>
  <c r="G70"/>
  <c r="I70" s="1"/>
  <c r="H70"/>
  <c r="J70"/>
  <c r="G71"/>
  <c r="I71" s="1"/>
  <c r="H71"/>
  <c r="J71"/>
  <c r="G72"/>
  <c r="I72" s="1"/>
  <c r="H72"/>
  <c r="J72"/>
  <c r="G73"/>
  <c r="I73" s="1"/>
  <c r="K73" s="1"/>
  <c r="H73"/>
  <c r="J73" s="1"/>
  <c r="G74"/>
  <c r="I74" s="1"/>
  <c r="H74"/>
  <c r="J74" s="1"/>
  <c r="G75"/>
  <c r="I75"/>
  <c r="H75"/>
  <c r="J75" s="1"/>
  <c r="G76"/>
  <c r="I76"/>
  <c r="H76"/>
  <c r="J76" s="1"/>
  <c r="G77"/>
  <c r="I77"/>
  <c r="H77"/>
  <c r="J77" s="1"/>
  <c r="G78"/>
  <c r="I78" s="1"/>
  <c r="H78"/>
  <c r="J78"/>
  <c r="G79"/>
  <c r="I79" s="1"/>
  <c r="K79" s="1"/>
  <c r="H79"/>
  <c r="J79"/>
  <c r="G80"/>
  <c r="I80" s="1"/>
  <c r="K80" s="1"/>
  <c r="H80"/>
  <c r="J80"/>
  <c r="G81"/>
  <c r="I81" s="1"/>
  <c r="H81"/>
  <c r="J81" s="1"/>
  <c r="G82"/>
  <c r="I82" s="1"/>
  <c r="K82"/>
  <c r="H82"/>
  <c r="J82" s="1"/>
  <c r="G83"/>
  <c r="I83"/>
  <c r="H83"/>
  <c r="J83" s="1"/>
  <c r="G84"/>
  <c r="I84"/>
  <c r="H84"/>
  <c r="J84" s="1"/>
  <c r="G85"/>
  <c r="I85"/>
  <c r="K85" s="1"/>
  <c r="H85"/>
  <c r="J85" s="1"/>
  <c r="G86"/>
  <c r="I86" s="1"/>
  <c r="H86"/>
  <c r="J86" s="1"/>
  <c r="G87"/>
  <c r="I87"/>
  <c r="H87"/>
  <c r="J87" s="1"/>
  <c r="G88"/>
  <c r="I88" s="1"/>
  <c r="H88"/>
  <c r="J88" s="1"/>
  <c r="K88"/>
  <c r="G89"/>
  <c r="I89" s="1"/>
  <c r="H89"/>
  <c r="J89"/>
  <c r="G90"/>
  <c r="I90" s="1"/>
  <c r="K90" s="1"/>
  <c r="H90"/>
  <c r="J90" s="1"/>
  <c r="G91"/>
  <c r="I91" s="1"/>
  <c r="H91"/>
  <c r="J91" s="1"/>
  <c r="G92"/>
  <c r="I92" s="1"/>
  <c r="H92"/>
  <c r="J92" s="1"/>
  <c r="K92" s="1"/>
  <c r="G93"/>
  <c r="I93" s="1"/>
  <c r="H93"/>
  <c r="J93"/>
  <c r="G94"/>
  <c r="I94" s="1"/>
  <c r="H94"/>
  <c r="J94" s="1"/>
  <c r="G95"/>
  <c r="I95" s="1"/>
  <c r="K95" s="1"/>
  <c r="H95"/>
  <c r="J95" s="1"/>
  <c r="G96"/>
  <c r="I96"/>
  <c r="K96" s="1"/>
  <c r="H96"/>
  <c r="J96" s="1"/>
  <c r="G97"/>
  <c r="I97"/>
  <c r="H97"/>
  <c r="J97" s="1"/>
  <c r="G98"/>
  <c r="I98"/>
  <c r="K98" s="1"/>
  <c r="H98"/>
  <c r="J98" s="1"/>
  <c r="G99"/>
  <c r="I99" s="1"/>
  <c r="H99"/>
  <c r="J99" s="1"/>
  <c r="G100"/>
  <c r="I100"/>
  <c r="K100" s="1"/>
  <c r="H100"/>
  <c r="J100" s="1"/>
  <c r="G101"/>
  <c r="I101" s="1"/>
  <c r="H101"/>
  <c r="J101"/>
  <c r="G102"/>
  <c r="I102" s="1"/>
  <c r="H102"/>
  <c r="J102"/>
  <c r="G103"/>
  <c r="I103" s="1"/>
  <c r="K103" s="1"/>
  <c r="H103"/>
  <c r="J103"/>
  <c r="G104"/>
  <c r="I104" s="1"/>
  <c r="K104" s="1"/>
  <c r="H104"/>
  <c r="J104"/>
  <c r="G105"/>
  <c r="I105" s="1"/>
  <c r="H105"/>
  <c r="J105" s="1"/>
  <c r="G106"/>
  <c r="I106" s="1"/>
  <c r="K106"/>
  <c r="H106"/>
  <c r="J106" s="1"/>
  <c r="G107"/>
  <c r="I107"/>
  <c r="H107"/>
  <c r="J107" s="1"/>
  <c r="G108"/>
  <c r="I108"/>
  <c r="H108"/>
  <c r="J108" s="1"/>
  <c r="G109"/>
  <c r="I109"/>
  <c r="K109" s="1"/>
  <c r="H109"/>
  <c r="J109" s="1"/>
  <c r="G110"/>
  <c r="I110" s="1"/>
  <c r="K110" s="1"/>
  <c r="H110"/>
  <c r="J110"/>
  <c r="G111"/>
  <c r="I111" s="1"/>
  <c r="H111"/>
  <c r="J111"/>
  <c r="G112"/>
  <c r="I112" s="1"/>
  <c r="H112"/>
  <c r="J112"/>
  <c r="K112" s="1"/>
  <c r="G113"/>
  <c r="I113" s="1"/>
  <c r="H113"/>
  <c r="J113"/>
  <c r="G114"/>
  <c r="I114" s="1"/>
  <c r="K114" s="1"/>
  <c r="H114"/>
  <c r="J114" s="1"/>
  <c r="G115"/>
  <c r="I115"/>
  <c r="H115"/>
  <c r="J115" s="1"/>
  <c r="G116"/>
  <c r="I116"/>
  <c r="H116"/>
  <c r="J116" s="1"/>
  <c r="G117"/>
  <c r="I117"/>
  <c r="H117"/>
  <c r="J117" s="1"/>
  <c r="G118"/>
  <c r="I118"/>
  <c r="H118"/>
  <c r="J118" s="1"/>
  <c r="G119"/>
  <c r="I119"/>
  <c r="K119" s="1"/>
  <c r="H119"/>
  <c r="J119" s="1"/>
  <c r="G120"/>
  <c r="I120" s="1"/>
  <c r="H120"/>
  <c r="J120" s="1"/>
  <c r="G121"/>
  <c r="I121" s="1"/>
  <c r="H121"/>
  <c r="J121" s="1"/>
  <c r="G122"/>
  <c r="I122"/>
  <c r="K122" s="1"/>
  <c r="H122"/>
  <c r="J122" s="1"/>
  <c r="G123"/>
  <c r="I123" s="1"/>
  <c r="H123"/>
  <c r="J123"/>
  <c r="G124"/>
  <c r="I124" s="1"/>
  <c r="H124"/>
  <c r="J124"/>
  <c r="K124" s="1"/>
  <c r="G125"/>
  <c r="I125" s="1"/>
  <c r="K125" s="1"/>
  <c r="H125"/>
  <c r="J125" s="1"/>
  <c r="G126"/>
  <c r="I126" s="1"/>
  <c r="K126"/>
  <c r="H126"/>
  <c r="J126" s="1"/>
  <c r="G127"/>
  <c r="I127"/>
  <c r="H127"/>
  <c r="J127" s="1"/>
  <c r="K127" s="1"/>
  <c r="G128"/>
  <c r="I128"/>
  <c r="H128"/>
  <c r="J128" s="1"/>
  <c r="G129"/>
  <c r="I129" s="1"/>
  <c r="H129"/>
  <c r="J129" s="1"/>
  <c r="G130"/>
  <c r="I130" s="1"/>
  <c r="K130" s="1"/>
  <c r="H130"/>
  <c r="J130"/>
  <c r="G131"/>
  <c r="I131" s="1"/>
  <c r="H131"/>
  <c r="J131"/>
  <c r="G132"/>
  <c r="I132" s="1"/>
  <c r="H132"/>
  <c r="J132"/>
  <c r="G133"/>
  <c r="I133" s="1"/>
  <c r="H133"/>
  <c r="J133"/>
  <c r="G134"/>
  <c r="I134" s="1"/>
  <c r="H134"/>
  <c r="J134" s="1"/>
  <c r="K134" s="1"/>
  <c r="G135"/>
  <c r="I135" s="1"/>
  <c r="K135" s="1"/>
  <c r="H135"/>
  <c r="J135" s="1"/>
  <c r="G136"/>
  <c r="I136" s="1"/>
  <c r="H136"/>
  <c r="J136" s="1"/>
  <c r="G137"/>
  <c r="I137"/>
  <c r="H137"/>
  <c r="J137" s="1"/>
  <c r="G138"/>
  <c r="I138"/>
  <c r="K138" s="1"/>
  <c r="H138"/>
  <c r="J138" s="1"/>
  <c r="G139"/>
  <c r="I139" s="1"/>
  <c r="H139"/>
  <c r="J139" s="1"/>
  <c r="G140"/>
  <c r="I140" s="1"/>
  <c r="H140"/>
  <c r="J140" s="1"/>
  <c r="G141"/>
  <c r="I141"/>
  <c r="H141"/>
  <c r="J141" s="1"/>
  <c r="G142"/>
  <c r="I142" s="1"/>
  <c r="H142"/>
  <c r="J142" s="1"/>
  <c r="K142" s="1"/>
  <c r="G143"/>
  <c r="I143" s="1"/>
  <c r="H143"/>
  <c r="J143"/>
  <c r="G144"/>
  <c r="I144" s="1"/>
  <c r="K144" s="1"/>
  <c r="H144"/>
  <c r="J144"/>
  <c r="G145"/>
  <c r="I145" s="1"/>
  <c r="H145"/>
  <c r="J145"/>
  <c r="G146"/>
  <c r="I146" s="1"/>
  <c r="H146"/>
  <c r="J146"/>
  <c r="K146" s="1"/>
  <c r="G147"/>
  <c r="I147" s="1"/>
  <c r="H147"/>
  <c r="J147"/>
  <c r="G148"/>
  <c r="I148" s="1"/>
  <c r="H148"/>
  <c r="J148"/>
  <c r="G149"/>
  <c r="I149" s="1"/>
  <c r="K149" s="1"/>
  <c r="H149"/>
  <c r="J149" s="1"/>
  <c r="G150"/>
  <c r="I150"/>
  <c r="H150"/>
  <c r="J150" s="1"/>
  <c r="G151"/>
  <c r="I151"/>
  <c r="H151"/>
  <c r="J151" s="1"/>
  <c r="G152"/>
  <c r="I152"/>
  <c r="H152"/>
  <c r="J152" s="1"/>
  <c r="G153"/>
  <c r="I153" s="1"/>
  <c r="H153"/>
  <c r="J153" s="1"/>
  <c r="G154"/>
  <c r="I154" s="1"/>
  <c r="K154" s="1"/>
  <c r="H154"/>
  <c r="J154"/>
  <c r="G155"/>
  <c r="I155" s="1"/>
  <c r="H155"/>
  <c r="J155"/>
  <c r="G156"/>
  <c r="I156" s="1"/>
  <c r="H156"/>
  <c r="J156"/>
  <c r="G157"/>
  <c r="I157" s="1"/>
  <c r="H157"/>
  <c r="J157"/>
  <c r="G158"/>
  <c r="I158" s="1"/>
  <c r="K158" s="1"/>
  <c r="H158"/>
  <c r="J158" s="1"/>
  <c r="G159"/>
  <c r="I159"/>
  <c r="H159"/>
  <c r="J159" s="1"/>
  <c r="G160"/>
  <c r="I160"/>
  <c r="H160"/>
  <c r="J160" s="1"/>
  <c r="G161"/>
  <c r="I161" s="1"/>
  <c r="H161"/>
  <c r="J161" s="1"/>
  <c r="G162"/>
  <c r="I162" s="1"/>
  <c r="K162" s="1"/>
  <c r="H162"/>
  <c r="J162"/>
  <c r="G163"/>
  <c r="I163" s="1"/>
  <c r="H163"/>
  <c r="J163"/>
  <c r="G164"/>
  <c r="I164" s="1"/>
  <c r="H164"/>
  <c r="J164"/>
  <c r="G165"/>
  <c r="I165" s="1"/>
  <c r="H165"/>
  <c r="J165"/>
  <c r="G166"/>
  <c r="I166" s="1"/>
  <c r="H166"/>
  <c r="J166"/>
  <c r="G167"/>
  <c r="I167" s="1"/>
  <c r="H167"/>
  <c r="J167" s="1"/>
  <c r="G168"/>
  <c r="I168" s="1"/>
  <c r="K168" s="1"/>
  <c r="H168"/>
  <c r="J168" s="1"/>
  <c r="G169"/>
  <c r="I169"/>
  <c r="H169"/>
  <c r="J169" s="1"/>
  <c r="G170"/>
  <c r="I170"/>
  <c r="H170"/>
  <c r="J170" s="1"/>
  <c r="G171"/>
  <c r="I171" s="1"/>
  <c r="H171"/>
  <c r="J171" s="1"/>
  <c r="G172"/>
  <c r="I172"/>
  <c r="K172" s="1"/>
  <c r="H172"/>
  <c r="J172"/>
  <c r="G173"/>
  <c r="I173" s="1"/>
  <c r="H173"/>
  <c r="J173"/>
  <c r="G174"/>
  <c r="I174" s="1"/>
  <c r="H174"/>
  <c r="J174"/>
  <c r="G175"/>
  <c r="I175" s="1"/>
  <c r="H175"/>
  <c r="J175"/>
  <c r="G176"/>
  <c r="I176" s="1"/>
  <c r="H176"/>
  <c r="J176" s="1"/>
  <c r="G177"/>
  <c r="I177" s="1"/>
  <c r="H177"/>
  <c r="J177" s="1"/>
  <c r="G178"/>
  <c r="I178" s="1"/>
  <c r="H178"/>
  <c r="J178" s="1"/>
  <c r="G179"/>
  <c r="I179" s="1"/>
  <c r="H179"/>
  <c r="J179"/>
  <c r="G180"/>
  <c r="I180" s="1"/>
  <c r="H180"/>
  <c r="J180" s="1"/>
  <c r="G181"/>
  <c r="I181" s="1"/>
  <c r="K181" s="1"/>
  <c r="H181"/>
  <c r="J181" s="1"/>
  <c r="G182"/>
  <c r="I182" s="1"/>
  <c r="H182"/>
  <c r="J182"/>
  <c r="K182" s="1"/>
  <c r="G183"/>
  <c r="I183" s="1"/>
  <c r="H183"/>
  <c r="J183"/>
  <c r="G184"/>
  <c r="I184" s="1"/>
  <c r="K184" s="1"/>
  <c r="H184"/>
  <c r="J184" s="1"/>
  <c r="G185"/>
  <c r="I185"/>
  <c r="H185"/>
  <c r="J185" s="1"/>
  <c r="G186"/>
  <c r="I186"/>
  <c r="K186" s="1"/>
  <c r="H186"/>
  <c r="J186" s="1"/>
  <c r="G187"/>
  <c r="I187"/>
  <c r="H187"/>
  <c r="J187" s="1"/>
  <c r="G188"/>
  <c r="I188" s="1"/>
  <c r="K188" s="1"/>
  <c r="H188"/>
  <c r="J188"/>
  <c r="G189"/>
  <c r="I189" s="1"/>
  <c r="H189"/>
  <c r="J189"/>
  <c r="K189" s="1"/>
  <c r="G190"/>
  <c r="I190" s="1"/>
  <c r="H190"/>
  <c r="J190"/>
  <c r="G191"/>
  <c r="I191" s="1"/>
  <c r="K191" s="1"/>
  <c r="H191"/>
  <c r="J191" s="1"/>
  <c r="G192"/>
  <c r="I192" s="1"/>
  <c r="H192"/>
  <c r="J192" s="1"/>
  <c r="K192" s="1"/>
  <c r="G193"/>
  <c r="I193" s="1"/>
  <c r="H193"/>
  <c r="J193"/>
  <c r="K193" s="1"/>
  <c r="G194"/>
  <c r="I194" s="1"/>
  <c r="K194" s="1"/>
  <c r="H194"/>
  <c r="J194" s="1"/>
  <c r="G195"/>
  <c r="I195"/>
  <c r="K195" s="1"/>
  <c r="H195"/>
  <c r="J195" s="1"/>
  <c r="G196"/>
  <c r="I196"/>
  <c r="K196"/>
  <c r="H196"/>
  <c r="J196" s="1"/>
  <c r="G197"/>
  <c r="I197"/>
  <c r="H197"/>
  <c r="J197" s="1"/>
  <c r="K197" s="1"/>
  <c r="G198"/>
  <c r="I198" s="1"/>
  <c r="H198"/>
  <c r="J198" s="1"/>
  <c r="G199"/>
  <c r="I199" s="1"/>
  <c r="H199"/>
  <c r="J199"/>
  <c r="G200"/>
  <c r="I200" s="1"/>
  <c r="K200" s="1"/>
  <c r="H200"/>
  <c r="J200" s="1"/>
  <c r="G201"/>
  <c r="I201" s="1"/>
  <c r="H201"/>
  <c r="J201" s="1"/>
  <c r="G202"/>
  <c r="I202" s="1"/>
  <c r="H202"/>
  <c r="J202" s="1"/>
  <c r="K202" s="1"/>
  <c r="G203"/>
  <c r="I203"/>
  <c r="H203"/>
  <c r="J203" s="1"/>
  <c r="G204"/>
  <c r="I204"/>
  <c r="H204"/>
  <c r="J204" s="1"/>
  <c r="G205"/>
  <c r="I205"/>
  <c r="K205" s="1"/>
  <c r="H205"/>
  <c r="J205" s="1"/>
  <c r="G206"/>
  <c r="I206" s="1"/>
  <c r="K206" s="1"/>
  <c r="H206"/>
  <c r="J206"/>
  <c r="G207"/>
  <c r="I207" s="1"/>
  <c r="H207"/>
  <c r="J207"/>
  <c r="G208"/>
  <c r="I208" s="1"/>
  <c r="H208"/>
  <c r="J208"/>
  <c r="K208" s="1"/>
  <c r="G209"/>
  <c r="I209" s="1"/>
  <c r="H209"/>
  <c r="J209" s="1"/>
  <c r="G210"/>
  <c r="I210" s="1"/>
  <c r="H210"/>
  <c r="J210" s="1"/>
  <c r="G211"/>
  <c r="I211"/>
  <c r="H211"/>
  <c r="J211" s="1"/>
  <c r="G212"/>
  <c r="I212"/>
  <c r="H212"/>
  <c r="J212" s="1"/>
  <c r="G213"/>
  <c r="I213"/>
  <c r="K213" s="1"/>
  <c r="H213"/>
  <c r="J213" s="1"/>
  <c r="G214"/>
  <c r="I214"/>
  <c r="H214"/>
  <c r="J214" s="1"/>
  <c r="G215"/>
  <c r="I215"/>
  <c r="K215" s="1"/>
  <c r="H215"/>
  <c r="J215" s="1"/>
  <c r="G216"/>
  <c r="I216" s="1"/>
  <c r="K216" s="1"/>
  <c r="H216"/>
  <c r="J216" s="1"/>
  <c r="G217"/>
  <c r="I217" s="1"/>
  <c r="H217"/>
  <c r="J217"/>
  <c r="G218"/>
  <c r="I218" s="1"/>
  <c r="K218" s="1"/>
  <c r="H218"/>
  <c r="J218"/>
  <c r="G219"/>
  <c r="I219" s="1"/>
  <c r="K219" s="1"/>
  <c r="H219"/>
  <c r="J219" s="1"/>
  <c r="G220"/>
  <c r="I220" s="1"/>
  <c r="K220"/>
  <c r="H220"/>
  <c r="J220" s="1"/>
  <c r="G221"/>
  <c r="I221"/>
  <c r="H221"/>
  <c r="J221" s="1"/>
  <c r="K221" s="1"/>
  <c r="G222"/>
  <c r="I222"/>
  <c r="H222"/>
  <c r="J222" s="1"/>
  <c r="G223"/>
  <c r="I223"/>
  <c r="K223" s="1"/>
  <c r="H223"/>
  <c r="J223" s="1"/>
  <c r="G224"/>
  <c r="I224"/>
  <c r="K224" s="1"/>
  <c r="H224"/>
  <c r="J224" s="1"/>
  <c r="G225"/>
  <c r="I225"/>
  <c r="K225" s="1"/>
  <c r="H225"/>
  <c r="J225" s="1"/>
  <c r="G226"/>
  <c r="I226" s="1"/>
  <c r="H226"/>
  <c r="J226"/>
  <c r="G227"/>
  <c r="I227" s="1"/>
  <c r="H227"/>
  <c r="J227"/>
  <c r="K227"/>
  <c r="G228"/>
  <c r="I228" s="1"/>
  <c r="H228"/>
  <c r="J228"/>
  <c r="G229"/>
  <c r="I229" s="1"/>
  <c r="K229" s="1"/>
  <c r="H229"/>
  <c r="J229" s="1"/>
  <c r="G230"/>
  <c r="I230" s="1"/>
  <c r="H230"/>
  <c r="J230" s="1"/>
  <c r="G231"/>
  <c r="I231" s="1"/>
  <c r="H231"/>
  <c r="J231" s="1"/>
  <c r="G232"/>
  <c r="I232"/>
  <c r="H232"/>
  <c r="J232" s="1"/>
  <c r="G233"/>
  <c r="I233" s="1"/>
  <c r="H233"/>
  <c r="J233" s="1"/>
  <c r="G234"/>
  <c r="I234"/>
  <c r="K234" s="1"/>
  <c r="H234"/>
  <c r="J234" s="1"/>
  <c r="G235"/>
  <c r="I235"/>
  <c r="H235"/>
  <c r="J235" s="1"/>
  <c r="K235" s="1"/>
  <c r="G236"/>
  <c r="I236" s="1"/>
  <c r="H236"/>
  <c r="J236" s="1"/>
  <c r="K236"/>
  <c r="G237"/>
  <c r="I237" s="1"/>
  <c r="H237"/>
  <c r="J237"/>
  <c r="G238"/>
  <c r="I238" s="1"/>
  <c r="H238"/>
  <c r="J238"/>
  <c r="G239"/>
  <c r="I239" s="1"/>
  <c r="H239"/>
  <c r="J239" s="1"/>
  <c r="G240"/>
  <c r="I240" s="1"/>
  <c r="H240"/>
  <c r="J240" s="1"/>
  <c r="K240" s="1"/>
  <c r="G241"/>
  <c r="I241" s="1"/>
  <c r="H241"/>
  <c r="J241"/>
  <c r="G242"/>
  <c r="I242" s="1"/>
  <c r="H242"/>
  <c r="J242" s="1"/>
  <c r="G243"/>
  <c r="I243" s="1"/>
  <c r="H243"/>
  <c r="J243" s="1"/>
  <c r="G244"/>
  <c r="I244" s="1"/>
  <c r="H244"/>
  <c r="J244"/>
  <c r="G245"/>
  <c r="I245"/>
  <c r="H245"/>
  <c r="J245" s="1"/>
  <c r="G246"/>
  <c r="I246"/>
  <c r="H246"/>
  <c r="J246" s="1"/>
  <c r="G247"/>
  <c r="I247"/>
  <c r="H247"/>
  <c r="J247" s="1"/>
  <c r="G248"/>
  <c r="I248"/>
  <c r="H248"/>
  <c r="J248" s="1"/>
  <c r="G249"/>
  <c r="I249"/>
  <c r="H249"/>
  <c r="J249" s="1"/>
  <c r="G250"/>
  <c r="I250"/>
  <c r="H250"/>
  <c r="J250" s="1"/>
  <c r="G251"/>
  <c r="I251"/>
  <c r="H251"/>
  <c r="J251" s="1"/>
  <c r="G252"/>
  <c r="I252"/>
  <c r="H252"/>
  <c r="J252" s="1"/>
  <c r="G253"/>
  <c r="I253"/>
  <c r="H253"/>
  <c r="J253" s="1"/>
  <c r="G254"/>
  <c r="I254"/>
  <c r="H254"/>
  <c r="J254" s="1"/>
  <c r="G255"/>
  <c r="I255"/>
  <c r="K255" s="1"/>
  <c r="H255"/>
  <c r="J255" s="1"/>
  <c r="G256"/>
  <c r="I256"/>
  <c r="H256"/>
  <c r="J256" s="1"/>
  <c r="G257"/>
  <c r="I257" s="1"/>
  <c r="H257"/>
  <c r="J257"/>
  <c r="G258"/>
  <c r="I258" s="1"/>
  <c r="H258"/>
  <c r="J258"/>
  <c r="G259"/>
  <c r="I259" s="1"/>
  <c r="H259"/>
  <c r="J259" s="1"/>
  <c r="G260"/>
  <c r="I260" s="1"/>
  <c r="H260"/>
  <c r="J260" s="1"/>
  <c r="G261"/>
  <c r="I261" s="1"/>
  <c r="H261"/>
  <c r="J261" s="1"/>
  <c r="G262"/>
  <c r="I262" s="1"/>
  <c r="H262"/>
  <c r="J262"/>
  <c r="G263"/>
  <c r="I263" s="1"/>
  <c r="H263"/>
  <c r="J263" s="1"/>
  <c r="G264"/>
  <c r="I264" s="1"/>
  <c r="K264" s="1"/>
  <c r="H264"/>
  <c r="J264" s="1"/>
  <c r="G265"/>
  <c r="I265"/>
  <c r="H265"/>
  <c r="J265" s="1"/>
  <c r="K265" s="1"/>
  <c r="G266"/>
  <c r="I266"/>
  <c r="H266"/>
  <c r="J266" s="1"/>
  <c r="G267"/>
  <c r="I267"/>
  <c r="K267" s="1"/>
  <c r="H267"/>
  <c r="J267" s="1"/>
  <c r="G268"/>
  <c r="I268" s="1"/>
  <c r="H268"/>
  <c r="J268" s="1"/>
  <c r="G269"/>
  <c r="I269" s="1"/>
  <c r="K269" s="1"/>
  <c r="H269"/>
  <c r="J269" s="1"/>
  <c r="G270"/>
  <c r="I270" s="1"/>
  <c r="K270" s="1"/>
  <c r="H270"/>
  <c r="J270"/>
  <c r="G271"/>
  <c r="I271" s="1"/>
  <c r="H271"/>
  <c r="J271" s="1"/>
  <c r="G272"/>
  <c r="I272" s="1"/>
  <c r="K272" s="1"/>
  <c r="H272"/>
  <c r="J272" s="1"/>
  <c r="G273"/>
  <c r="I273"/>
  <c r="H273"/>
  <c r="J273" s="1"/>
  <c r="G274"/>
  <c r="I274"/>
  <c r="K274" s="1"/>
  <c r="H274"/>
  <c r="J274" s="1"/>
  <c r="G275"/>
  <c r="I275"/>
  <c r="H275"/>
  <c r="J275" s="1"/>
  <c r="K275" s="1"/>
  <c r="G276"/>
  <c r="I276"/>
  <c r="H276"/>
  <c r="J276" s="1"/>
  <c r="G277"/>
  <c r="I277" s="1"/>
  <c r="K277" s="1"/>
  <c r="H277"/>
  <c r="J277" s="1"/>
  <c r="G278"/>
  <c r="I278" s="1"/>
  <c r="K278" s="1"/>
  <c r="H278"/>
  <c r="J278"/>
  <c r="G279"/>
  <c r="I279" s="1"/>
  <c r="H279"/>
  <c r="J279"/>
  <c r="G280"/>
  <c r="I280" s="1"/>
  <c r="H280"/>
  <c r="J280"/>
  <c r="G281"/>
  <c r="I281" s="1"/>
  <c r="H281"/>
  <c r="J281"/>
  <c r="G282"/>
  <c r="I282" s="1"/>
  <c r="H282"/>
  <c r="J282" s="1"/>
  <c r="G283"/>
  <c r="I283" s="1"/>
  <c r="K283" s="1"/>
  <c r="H283"/>
  <c r="J283" s="1"/>
  <c r="G284"/>
  <c r="I284" s="1"/>
  <c r="H284"/>
  <c r="J284"/>
  <c r="G285"/>
  <c r="I285"/>
  <c r="H285"/>
  <c r="J285" s="1"/>
  <c r="G286"/>
  <c r="I286"/>
  <c r="H286"/>
  <c r="J286" s="1"/>
  <c r="G287"/>
  <c r="I287"/>
  <c r="K287" s="1"/>
  <c r="H287"/>
  <c r="J287" s="1"/>
  <c r="G288"/>
  <c r="I288"/>
  <c r="H288"/>
  <c r="J288" s="1"/>
  <c r="G289"/>
  <c r="I289"/>
  <c r="H289"/>
  <c r="J289" s="1"/>
  <c r="G290"/>
  <c r="I290" s="1"/>
  <c r="K290" s="1"/>
  <c r="H290"/>
  <c r="J290" s="1"/>
  <c r="G291"/>
  <c r="I291" s="1"/>
  <c r="H291"/>
  <c r="J291" s="1"/>
  <c r="G292"/>
  <c r="I292" s="1"/>
  <c r="K292" s="1"/>
  <c r="H292"/>
  <c r="J292" s="1"/>
  <c r="G293"/>
  <c r="I293"/>
  <c r="H293"/>
  <c r="J293" s="1"/>
  <c r="G294"/>
  <c r="I294" s="1"/>
  <c r="H294"/>
  <c r="J294" s="1"/>
  <c r="G295"/>
  <c r="I295" s="1"/>
  <c r="H295"/>
  <c r="J295" s="1"/>
  <c r="G296"/>
  <c r="I296"/>
  <c r="K296" s="1"/>
  <c r="H296"/>
  <c r="J296"/>
  <c r="G297"/>
  <c r="I297" s="1"/>
  <c r="H297"/>
  <c r="J297"/>
  <c r="G298"/>
  <c r="I298" s="1"/>
  <c r="H298"/>
  <c r="J298"/>
  <c r="G299"/>
  <c r="I299" s="1"/>
  <c r="H299"/>
  <c r="J299"/>
  <c r="G300"/>
  <c r="I300" s="1"/>
  <c r="H300"/>
  <c r="J300" s="1"/>
  <c r="G301"/>
  <c r="I301" s="1"/>
  <c r="H301"/>
  <c r="J301" s="1"/>
  <c r="G302"/>
  <c r="I302" s="1"/>
  <c r="H302"/>
  <c r="J302" s="1"/>
  <c r="G303"/>
  <c r="I303" s="1"/>
  <c r="H303"/>
  <c r="J303" s="1"/>
  <c r="G304"/>
  <c r="I304"/>
  <c r="K304" s="1"/>
  <c r="H304"/>
  <c r="J304" s="1"/>
  <c r="G305"/>
  <c r="I305" s="1"/>
  <c r="H305"/>
  <c r="J305" s="1"/>
  <c r="G306"/>
  <c r="I306" s="1"/>
  <c r="H306"/>
  <c r="J306" s="1"/>
  <c r="G307"/>
  <c r="I307"/>
  <c r="H307"/>
  <c r="J307" s="1"/>
  <c r="G308"/>
  <c r="I308" s="1"/>
  <c r="K308" s="1"/>
  <c r="H308"/>
  <c r="J308" s="1"/>
  <c r="G309"/>
  <c r="I309" s="1"/>
  <c r="H309"/>
  <c r="J309" s="1"/>
  <c r="G310"/>
  <c r="I310" s="1"/>
  <c r="K310" s="1"/>
  <c r="H310"/>
  <c r="J310" s="1"/>
  <c r="G311"/>
  <c r="I311"/>
  <c r="K311" s="1"/>
  <c r="H311"/>
  <c r="J311" s="1"/>
  <c r="G312"/>
  <c r="I312" s="1"/>
  <c r="H312"/>
  <c r="J312"/>
  <c r="G313"/>
  <c r="I313" s="1"/>
  <c r="H313"/>
  <c r="J313"/>
  <c r="G314"/>
  <c r="I314" s="1"/>
  <c r="K314" s="1"/>
  <c r="H314"/>
  <c r="J314" s="1"/>
  <c r="G315"/>
  <c r="I315"/>
  <c r="H315"/>
  <c r="J315" s="1"/>
  <c r="G316"/>
  <c r="I316"/>
  <c r="H316"/>
  <c r="J316" s="1"/>
  <c r="G317"/>
  <c r="I317"/>
  <c r="H317"/>
  <c r="J317" s="1"/>
  <c r="G318"/>
  <c r="I318"/>
  <c r="K318" s="1"/>
  <c r="H318"/>
  <c r="J318" s="1"/>
  <c r="G319"/>
  <c r="I319" s="1"/>
  <c r="H319"/>
  <c r="J319" s="1"/>
  <c r="G320"/>
  <c r="I320" s="1"/>
  <c r="K320" s="1"/>
  <c r="H320"/>
  <c r="J320" s="1"/>
  <c r="G321"/>
  <c r="I321"/>
  <c r="K321" s="1"/>
  <c r="H321"/>
  <c r="J321"/>
  <c r="G322"/>
  <c r="I322" s="1"/>
  <c r="H322"/>
  <c r="J322"/>
  <c r="K322" s="1"/>
  <c r="G323"/>
  <c r="I323" s="1"/>
  <c r="H323"/>
  <c r="J323"/>
  <c r="K323" s="1"/>
  <c r="G324"/>
  <c r="I324" s="1"/>
  <c r="K324" s="1"/>
  <c r="H324"/>
  <c r="J324"/>
  <c r="G325"/>
  <c r="I325" s="1"/>
  <c r="K325" s="1"/>
  <c r="H325"/>
  <c r="J325"/>
  <c r="G326"/>
  <c r="I326" s="1"/>
  <c r="H326"/>
  <c r="J326" s="1"/>
  <c r="G327"/>
  <c r="I327" s="1"/>
  <c r="H327"/>
  <c r="J327"/>
  <c r="K327" s="1"/>
  <c r="G328"/>
  <c r="I328" s="1"/>
  <c r="K328" s="1"/>
  <c r="H328"/>
  <c r="J328" s="1"/>
  <c r="G329"/>
  <c r="I329"/>
  <c r="K329" s="1"/>
  <c r="H329"/>
  <c r="J329" s="1"/>
  <c r="G330"/>
  <c r="I330"/>
  <c r="H330"/>
  <c r="J330" s="1"/>
  <c r="K330" s="1"/>
  <c r="G331"/>
  <c r="I331" s="1"/>
  <c r="K331" s="1"/>
  <c r="H331"/>
  <c r="J331" s="1"/>
  <c r="G332"/>
  <c r="I332" s="1"/>
  <c r="H332"/>
  <c r="J332" s="1"/>
  <c r="G333"/>
  <c r="I333" s="1"/>
  <c r="K333" s="1"/>
  <c r="H333"/>
  <c r="J333" s="1"/>
  <c r="G334"/>
  <c r="I334"/>
  <c r="K334" s="1"/>
  <c r="H334"/>
  <c r="J334" s="1"/>
  <c r="G335"/>
  <c r="I335" s="1"/>
  <c r="H335"/>
  <c r="J335" s="1"/>
  <c r="G336"/>
  <c r="I336" s="1"/>
  <c r="K336" s="1"/>
  <c r="H336"/>
  <c r="J336" s="1"/>
  <c r="G337"/>
  <c r="I337" s="1"/>
  <c r="H337"/>
  <c r="J337"/>
  <c r="G338"/>
  <c r="I338" s="1"/>
  <c r="H338"/>
  <c r="J338"/>
  <c r="G339"/>
  <c r="I339" s="1"/>
  <c r="H339"/>
  <c r="J339"/>
  <c r="K339" s="1"/>
  <c r="G340"/>
  <c r="I340" s="1"/>
  <c r="H340"/>
  <c r="J340" s="1"/>
  <c r="K340" s="1"/>
  <c r="G341"/>
  <c r="I341" s="1"/>
  <c r="K341" s="1"/>
  <c r="H341"/>
  <c r="J341" s="1"/>
  <c r="G342"/>
  <c r="I342"/>
  <c r="H342"/>
  <c r="J342" s="1"/>
  <c r="G343"/>
  <c r="I343" s="1"/>
  <c r="H343"/>
  <c r="J343" s="1"/>
  <c r="G344"/>
  <c r="I344"/>
  <c r="H344"/>
  <c r="J344" s="1"/>
  <c r="G345"/>
  <c r="I345"/>
  <c r="H345"/>
  <c r="J345" s="1"/>
  <c r="K345" s="1"/>
  <c r="G346"/>
  <c r="I346" s="1"/>
  <c r="H346"/>
  <c r="J346" s="1"/>
  <c r="G347"/>
  <c r="I347" s="1"/>
  <c r="H347"/>
  <c r="J347" s="1"/>
  <c r="G348"/>
  <c r="I348" s="1"/>
  <c r="K348" s="1"/>
  <c r="H348"/>
  <c r="J348"/>
  <c r="G349"/>
  <c r="I349" s="1"/>
  <c r="K349" s="1"/>
  <c r="H349"/>
  <c r="J349" s="1"/>
  <c r="G350"/>
  <c r="I350" s="1"/>
  <c r="K350"/>
  <c r="H350"/>
  <c r="J350" s="1"/>
  <c r="G351"/>
  <c r="I351"/>
  <c r="H351"/>
  <c r="J351" s="1"/>
  <c r="K351" s="1"/>
  <c r="G352"/>
  <c r="I352"/>
  <c r="H352"/>
  <c r="J352" s="1"/>
  <c r="G353"/>
  <c r="I353"/>
  <c r="K353" s="1"/>
  <c r="H353"/>
  <c r="J353" s="1"/>
  <c r="G354"/>
  <c r="I354"/>
  <c r="K354" s="1"/>
  <c r="H354"/>
  <c r="J354" s="1"/>
  <c r="G355"/>
  <c r="I355"/>
  <c r="K355" s="1"/>
  <c r="H355"/>
  <c r="J355"/>
  <c r="G356"/>
  <c r="I356" s="1"/>
  <c r="H356"/>
  <c r="J356"/>
  <c r="G357"/>
  <c r="I357" s="1"/>
  <c r="H357"/>
  <c r="J357"/>
  <c r="K357" s="1"/>
  <c r="G358"/>
  <c r="I358" s="1"/>
  <c r="K358" s="1"/>
  <c r="H358"/>
  <c r="J358" s="1"/>
  <c r="G359"/>
  <c r="I359" s="1"/>
  <c r="K359"/>
  <c r="H359"/>
  <c r="J359" s="1"/>
  <c r="G360"/>
  <c r="I360"/>
  <c r="H360"/>
  <c r="J360" s="1"/>
  <c r="K360" s="1"/>
  <c r="G361"/>
  <c r="I361"/>
  <c r="H361"/>
  <c r="J361" s="1"/>
  <c r="G362"/>
  <c r="I362"/>
  <c r="H362"/>
  <c r="J362" s="1"/>
  <c r="G363"/>
  <c r="I363"/>
  <c r="K363" s="1"/>
  <c r="H363"/>
  <c r="J363" s="1"/>
  <c r="G364"/>
  <c r="I364" s="1"/>
  <c r="K364" s="1"/>
  <c r="H364"/>
  <c r="J364" s="1"/>
  <c r="G365"/>
  <c r="I365" s="1"/>
  <c r="H365"/>
  <c r="J365"/>
  <c r="G366"/>
  <c r="I366" s="1"/>
  <c r="H366"/>
  <c r="J366" s="1"/>
  <c r="G367"/>
  <c r="I367" s="1"/>
  <c r="H367"/>
  <c r="J367"/>
  <c r="G368"/>
  <c r="I368" s="1"/>
  <c r="K368" s="1"/>
  <c r="H368"/>
  <c r="J368" s="1"/>
  <c r="G369"/>
  <c r="I369"/>
  <c r="K369" s="1"/>
  <c r="H369"/>
  <c r="J369" s="1"/>
  <c r="G370"/>
  <c r="I370"/>
  <c r="H370"/>
  <c r="J370" s="1"/>
  <c r="G371"/>
  <c r="I371"/>
  <c r="K371" s="1"/>
  <c r="H371"/>
  <c r="J371"/>
  <c r="G372"/>
  <c r="I372" s="1"/>
  <c r="H372"/>
  <c r="J372"/>
  <c r="K372" s="1"/>
  <c r="G373"/>
  <c r="I373" s="1"/>
  <c r="H373"/>
  <c r="J373" s="1"/>
  <c r="K373" s="1"/>
  <c r="G374"/>
  <c r="I374" s="1"/>
  <c r="H374"/>
  <c r="J374"/>
  <c r="G375"/>
  <c r="I375" s="1"/>
  <c r="H375"/>
  <c r="J375" s="1"/>
  <c r="K375" s="1"/>
  <c r="G376"/>
  <c r="I376" s="1"/>
  <c r="H376"/>
  <c r="J376" s="1"/>
  <c r="G377"/>
  <c r="I377" s="1"/>
  <c r="K377"/>
  <c r="H377"/>
  <c r="J377" s="1"/>
  <c r="G378"/>
  <c r="I378"/>
  <c r="H378"/>
  <c r="J378" s="1"/>
  <c r="K378" s="1"/>
  <c r="G379"/>
  <c r="I379"/>
  <c r="H379"/>
  <c r="J379" s="1"/>
  <c r="G380"/>
  <c r="I380"/>
  <c r="K380" s="1"/>
  <c r="H380"/>
  <c r="J380" s="1"/>
  <c r="G381"/>
  <c r="I381"/>
  <c r="K381" s="1"/>
  <c r="H381"/>
  <c r="J381"/>
  <c r="G382"/>
  <c r="I382" s="1"/>
  <c r="H382"/>
  <c r="J382"/>
  <c r="G383"/>
  <c r="I383" s="1"/>
  <c r="H383"/>
  <c r="J383"/>
  <c r="G384"/>
  <c r="I384" s="1"/>
  <c r="H384"/>
  <c r="J384"/>
  <c r="G385"/>
  <c r="I385" s="1"/>
  <c r="K385" s="1"/>
  <c r="H385"/>
  <c r="J385"/>
  <c r="G386"/>
  <c r="I386" s="1"/>
  <c r="H386"/>
  <c r="J386" s="1"/>
  <c r="G387"/>
  <c r="I387" s="1"/>
  <c r="H387"/>
  <c r="J387" s="1"/>
  <c r="G388"/>
  <c r="I388" s="1"/>
  <c r="H388"/>
  <c r="J388"/>
  <c r="G389"/>
  <c r="I389" s="1"/>
  <c r="H389"/>
  <c r="J389" s="1"/>
  <c r="K389" s="1"/>
  <c r="G390"/>
  <c r="I390" s="1"/>
  <c r="K390" s="1"/>
  <c r="H390"/>
  <c r="J390" s="1"/>
  <c r="G391"/>
  <c r="I391"/>
  <c r="K391" s="1"/>
  <c r="H391"/>
  <c r="J391" s="1"/>
  <c r="G392"/>
  <c r="I392"/>
  <c r="K392" s="1"/>
  <c r="H392"/>
  <c r="J392" s="1"/>
  <c r="G393"/>
  <c r="I393" s="1"/>
  <c r="H393"/>
  <c r="J393"/>
  <c r="K393" s="1"/>
  <c r="G394"/>
  <c r="I394" s="1"/>
  <c r="H394"/>
  <c r="J394"/>
  <c r="G395"/>
  <c r="I395" s="1"/>
  <c r="H395"/>
  <c r="J395"/>
  <c r="G396"/>
  <c r="I396"/>
  <c r="K396" s="1"/>
  <c r="H396"/>
  <c r="J396" s="1"/>
  <c r="G397"/>
  <c r="I397"/>
  <c r="H397"/>
  <c r="J397" s="1"/>
  <c r="G398"/>
  <c r="I398"/>
  <c r="K398" s="1"/>
  <c r="H398"/>
  <c r="J398"/>
  <c r="G399"/>
  <c r="I399" s="1"/>
  <c r="H399"/>
  <c r="J399"/>
  <c r="G400"/>
  <c r="I400" s="1"/>
  <c r="H400"/>
  <c r="J400"/>
  <c r="G401"/>
  <c r="I401" s="1"/>
  <c r="H401"/>
  <c r="J401" s="1"/>
  <c r="G402"/>
  <c r="I402" s="1"/>
  <c r="H402"/>
  <c r="J402" s="1"/>
  <c r="G403"/>
  <c r="I403" s="1"/>
  <c r="H403"/>
  <c r="J403" s="1"/>
  <c r="G404"/>
  <c r="I404" s="1"/>
  <c r="H404"/>
  <c r="J404"/>
  <c r="G405"/>
  <c r="I405"/>
  <c r="H405"/>
  <c r="J405" s="1"/>
  <c r="G406"/>
  <c r="I406"/>
  <c r="K406" s="1"/>
  <c r="H406"/>
  <c r="J406" s="1"/>
  <c r="G407"/>
  <c r="I407" s="1"/>
  <c r="K407" s="1"/>
  <c r="H407"/>
  <c r="J407" s="1"/>
  <c r="G408"/>
  <c r="I408"/>
  <c r="K408" s="1"/>
  <c r="H408"/>
  <c r="J408" s="1"/>
  <c r="G409"/>
  <c r="I409" s="1"/>
  <c r="H409"/>
  <c r="J409"/>
  <c r="G410"/>
  <c r="I410" s="1"/>
  <c r="H410"/>
  <c r="J410"/>
  <c r="G411"/>
  <c r="I411" s="1"/>
  <c r="K411" s="1"/>
  <c r="H411"/>
  <c r="J411"/>
  <c r="G412"/>
  <c r="I412" s="1"/>
  <c r="H412"/>
  <c r="J412" s="1"/>
  <c r="G413"/>
  <c r="I413"/>
  <c r="H413"/>
  <c r="J413" s="1"/>
  <c r="G414"/>
  <c r="I414"/>
  <c r="H414"/>
  <c r="J414" s="1"/>
  <c r="G415"/>
  <c r="I415"/>
  <c r="K415"/>
  <c r="H415"/>
  <c r="J415" s="1"/>
  <c r="G416"/>
  <c r="I416" s="1"/>
  <c r="H416"/>
  <c r="J416" s="1"/>
  <c r="K416" s="1"/>
  <c r="G417"/>
  <c r="I417" s="1"/>
  <c r="H417"/>
  <c r="J417" s="1"/>
  <c r="G418"/>
  <c r="I418"/>
  <c r="K418" s="1"/>
  <c r="H418"/>
  <c r="J418"/>
  <c r="G419"/>
  <c r="I419" s="1"/>
  <c r="H419"/>
  <c r="J419" s="1"/>
  <c r="G420"/>
  <c r="I420" s="1"/>
  <c r="H420"/>
  <c r="J420" s="1"/>
  <c r="K420" s="1"/>
  <c r="G421"/>
  <c r="I421"/>
  <c r="H421"/>
  <c r="J421" s="1"/>
  <c r="G422"/>
  <c r="I422"/>
  <c r="H422"/>
  <c r="J422" s="1"/>
  <c r="G423"/>
  <c r="I423"/>
  <c r="K423" s="1"/>
  <c r="H423"/>
  <c r="J423" s="1"/>
  <c r="G424"/>
  <c r="I424" s="1"/>
  <c r="K424" s="1"/>
  <c r="H424"/>
  <c r="J424" s="1"/>
  <c r="G425"/>
  <c r="I425"/>
  <c r="H425"/>
  <c r="J425" s="1"/>
  <c r="G426"/>
  <c r="I426" s="1"/>
  <c r="H426"/>
  <c r="J426" s="1"/>
  <c r="G427"/>
  <c r="I427" s="1"/>
  <c r="H427"/>
  <c r="J427"/>
  <c r="G428"/>
  <c r="I428" s="1"/>
  <c r="H428"/>
  <c r="J428"/>
  <c r="G429"/>
  <c r="I429" s="1"/>
  <c r="H429"/>
  <c r="J429"/>
  <c r="G430"/>
  <c r="I430" s="1"/>
  <c r="H430"/>
  <c r="J430"/>
  <c r="G431"/>
  <c r="I431" s="1"/>
  <c r="H431"/>
  <c r="J431"/>
  <c r="G432"/>
  <c r="I432" s="1"/>
  <c r="H432"/>
  <c r="J432"/>
  <c r="G433"/>
  <c r="I433" s="1"/>
  <c r="H433"/>
  <c r="J433" s="1"/>
  <c r="G434"/>
  <c r="I434" s="1"/>
  <c r="H434"/>
  <c r="J434" s="1"/>
  <c r="G435"/>
  <c r="I435" s="1"/>
  <c r="H435"/>
  <c r="J435" s="1"/>
  <c r="G436"/>
  <c r="I436" s="1"/>
  <c r="H436"/>
  <c r="J436"/>
  <c r="G437"/>
  <c r="I437" s="1"/>
  <c r="H437"/>
  <c r="J437" s="1"/>
  <c r="K437"/>
  <c r="G438"/>
  <c r="I438"/>
  <c r="H438"/>
  <c r="J438"/>
  <c r="K438" s="1"/>
  <c r="G439"/>
  <c r="I439"/>
  <c r="K439" s="1"/>
  <c r="H439"/>
  <c r="J439" s="1"/>
  <c r="G440"/>
  <c r="I440" s="1"/>
  <c r="K440" s="1"/>
  <c r="H440"/>
  <c r="J440"/>
  <c r="G441"/>
  <c r="I441" s="1"/>
  <c r="H441"/>
  <c r="J441"/>
  <c r="G442"/>
  <c r="I442" s="1"/>
  <c r="H442"/>
  <c r="J442"/>
  <c r="G443"/>
  <c r="I443" s="1"/>
  <c r="H443"/>
  <c r="J443"/>
  <c r="G444"/>
  <c r="I444" s="1"/>
  <c r="K444" s="1"/>
  <c r="H444"/>
  <c r="J444"/>
  <c r="G445"/>
  <c r="I445"/>
  <c r="H445"/>
  <c r="J445"/>
  <c r="G446"/>
  <c r="I446"/>
  <c r="K446" s="1"/>
  <c r="H446"/>
  <c r="J446" s="1"/>
  <c r="G447"/>
  <c r="I447" s="1"/>
  <c r="H447"/>
  <c r="J447"/>
  <c r="K447" s="1"/>
  <c r="G448"/>
  <c r="I448" s="1"/>
  <c r="H448"/>
  <c r="J448"/>
  <c r="K448"/>
  <c r="G449"/>
  <c r="I449" s="1"/>
  <c r="H449"/>
  <c r="J449" s="1"/>
  <c r="G450"/>
  <c r="I450" s="1"/>
  <c r="K450"/>
  <c r="H450"/>
  <c r="J450" s="1"/>
  <c r="G451"/>
  <c r="I451"/>
  <c r="H451"/>
  <c r="J451" s="1"/>
  <c r="K451" s="1"/>
  <c r="G452"/>
  <c r="I452"/>
  <c r="H452"/>
  <c r="J452" s="1"/>
  <c r="K452" s="1"/>
  <c r="G453"/>
  <c r="I453" s="1"/>
  <c r="H453"/>
  <c r="J453" s="1"/>
  <c r="G454"/>
  <c r="I454" s="1"/>
  <c r="K454" s="1"/>
  <c r="H454"/>
  <c r="J454"/>
  <c r="G455"/>
  <c r="I455" s="1"/>
  <c r="H455"/>
  <c r="J455" s="1"/>
  <c r="G456"/>
  <c r="I456" s="1"/>
  <c r="K456" s="1"/>
  <c r="H456"/>
  <c r="J456" s="1"/>
  <c r="G457"/>
  <c r="I457"/>
  <c r="H457"/>
  <c r="J457" s="1"/>
  <c r="G458"/>
  <c r="I458"/>
  <c r="H458"/>
  <c r="J458" s="1"/>
  <c r="G459"/>
  <c r="I459"/>
  <c r="H459"/>
  <c r="J459" s="1"/>
  <c r="G460"/>
  <c r="I460"/>
  <c r="H460"/>
  <c r="J460" s="1"/>
  <c r="G461"/>
  <c r="I461"/>
  <c r="H461"/>
  <c r="J461" s="1"/>
  <c r="G462"/>
  <c r="I462"/>
  <c r="H462"/>
  <c r="J462" s="1"/>
  <c r="G463"/>
  <c r="I463"/>
  <c r="H463"/>
  <c r="J463" s="1"/>
  <c r="G464"/>
  <c r="I464" s="1"/>
  <c r="H464"/>
  <c r="J464" s="1"/>
  <c r="G465"/>
  <c r="I465"/>
  <c r="H465"/>
  <c r="J465" s="1"/>
  <c r="G466"/>
  <c r="I466"/>
  <c r="K466" s="1"/>
  <c r="H466"/>
  <c r="J466"/>
  <c r="G467"/>
  <c r="I467" s="1"/>
  <c r="H467"/>
  <c r="J467"/>
  <c r="G468"/>
  <c r="I468" s="1"/>
  <c r="H468"/>
  <c r="J468"/>
  <c r="G469"/>
  <c r="I469" s="1"/>
  <c r="K469" s="1"/>
  <c r="H469"/>
  <c r="J469" s="1"/>
  <c r="G470"/>
  <c r="I470"/>
  <c r="K470" s="1"/>
  <c r="H470"/>
  <c r="J470" s="1"/>
  <c r="G471"/>
  <c r="I471" s="1"/>
  <c r="H471"/>
  <c r="J471" s="1"/>
  <c r="G472"/>
  <c r="I472"/>
  <c r="K472" s="1"/>
  <c r="H472"/>
  <c r="J472"/>
  <c r="G473"/>
  <c r="I473" s="1"/>
  <c r="H473"/>
  <c r="J473"/>
  <c r="G474"/>
  <c r="I474" s="1"/>
  <c r="H474"/>
  <c r="J474"/>
  <c r="G475"/>
  <c r="I475" s="1"/>
  <c r="H475"/>
  <c r="J475"/>
  <c r="G476"/>
  <c r="I476" s="1"/>
  <c r="H476"/>
  <c r="J476"/>
  <c r="G477"/>
  <c r="I477" s="1"/>
  <c r="H477"/>
  <c r="J477"/>
  <c r="G478"/>
  <c r="I478" s="1"/>
  <c r="H478"/>
  <c r="J478"/>
  <c r="G479"/>
  <c r="I479" s="1"/>
  <c r="H479"/>
  <c r="J479" s="1"/>
  <c r="G480"/>
  <c r="I480" s="1"/>
  <c r="K480" s="1"/>
  <c r="H480"/>
  <c r="J480" s="1"/>
  <c r="G481"/>
  <c r="I481"/>
  <c r="K481" s="1"/>
  <c r="H481"/>
  <c r="J481" s="1"/>
  <c r="G482"/>
  <c r="I482"/>
  <c r="K482"/>
  <c r="H482"/>
  <c r="J482" s="1"/>
  <c r="G483"/>
  <c r="I483" s="1"/>
  <c r="H483"/>
  <c r="J483" s="1"/>
  <c r="G484"/>
  <c r="I484" s="1"/>
  <c r="H484"/>
  <c r="J484" s="1"/>
  <c r="G485"/>
  <c r="I485"/>
  <c r="H485"/>
  <c r="J485" s="1"/>
  <c r="G486"/>
  <c r="I486"/>
  <c r="H486"/>
  <c r="J486" s="1"/>
  <c r="G487"/>
  <c r="I487" s="1"/>
  <c r="K487" s="1"/>
  <c r="H487"/>
  <c r="J487"/>
  <c r="G488"/>
  <c r="I488" s="1"/>
  <c r="H488"/>
  <c r="J488"/>
  <c r="G489"/>
  <c r="I489" s="1"/>
  <c r="H489"/>
  <c r="J489"/>
  <c r="G490"/>
  <c r="I490" s="1"/>
  <c r="K490" s="1"/>
  <c r="H490"/>
  <c r="J490" s="1"/>
  <c r="G491"/>
  <c r="I491" s="1"/>
  <c r="H491"/>
  <c r="J491" s="1"/>
  <c r="K491" s="1"/>
  <c r="G492"/>
  <c r="I492" s="1"/>
  <c r="H492"/>
  <c r="J492" s="1"/>
  <c r="G493"/>
  <c r="I493"/>
  <c r="K493" s="1"/>
  <c r="H493"/>
  <c r="J493" s="1"/>
  <c r="G494"/>
  <c r="I494" s="1"/>
  <c r="H494"/>
  <c r="J494" s="1"/>
  <c r="G495"/>
  <c r="I495" s="1"/>
  <c r="H495"/>
  <c r="J495" s="1"/>
  <c r="G496"/>
  <c r="I496"/>
  <c r="K496" s="1"/>
  <c r="H496"/>
  <c r="J496"/>
  <c r="G497"/>
  <c r="I497" s="1"/>
  <c r="H497"/>
  <c r="J497" s="1"/>
  <c r="G498"/>
  <c r="I498" s="1"/>
  <c r="H498"/>
  <c r="J498" s="1"/>
  <c r="G499"/>
  <c r="I499"/>
  <c r="H499"/>
  <c r="J499" s="1"/>
  <c r="G500"/>
  <c r="I500"/>
  <c r="H500"/>
  <c r="J500" s="1"/>
  <c r="G12"/>
  <c r="I12"/>
  <c r="H12"/>
  <c r="J12" s="1"/>
  <c r="K12" s="1"/>
  <c r="J13" i="11"/>
  <c r="A13"/>
  <c r="C13"/>
  <c r="L13" s="1"/>
  <c r="J14"/>
  <c r="A14"/>
  <c r="J15"/>
  <c r="A15" s="1"/>
  <c r="J16"/>
  <c r="A16"/>
  <c r="J17"/>
  <c r="A17"/>
  <c r="C17"/>
  <c r="L17" s="1"/>
  <c r="J18"/>
  <c r="A18"/>
  <c r="J19"/>
  <c r="A19" s="1"/>
  <c r="J20"/>
  <c r="A20" s="1"/>
  <c r="J21"/>
  <c r="A21"/>
  <c r="C21"/>
  <c r="L21" s="1"/>
  <c r="J22"/>
  <c r="A22"/>
  <c r="J23"/>
  <c r="A23" s="1"/>
  <c r="J24"/>
  <c r="A24" s="1"/>
  <c r="J25"/>
  <c r="A25"/>
  <c r="C25"/>
  <c r="J26"/>
  <c r="A26"/>
  <c r="J27"/>
  <c r="A27" s="1"/>
  <c r="J28"/>
  <c r="A28" s="1"/>
  <c r="J29"/>
  <c r="A29"/>
  <c r="C29"/>
  <c r="L29" s="1"/>
  <c r="J30"/>
  <c r="A30"/>
  <c r="J31"/>
  <c r="A31" s="1"/>
  <c r="J32"/>
  <c r="A32"/>
  <c r="C32" s="1"/>
  <c r="L32" s="1"/>
  <c r="J33"/>
  <c r="A33"/>
  <c r="J34"/>
  <c r="A34"/>
  <c r="J35"/>
  <c r="A35" s="1"/>
  <c r="J36"/>
  <c r="A36"/>
  <c r="J37"/>
  <c r="A37"/>
  <c r="C37"/>
  <c r="L37" s="1"/>
  <c r="J38"/>
  <c r="A38"/>
  <c r="C38" s="1"/>
  <c r="L38" s="1"/>
  <c r="J39"/>
  <c r="A39"/>
  <c r="J40"/>
  <c r="A40" s="1"/>
  <c r="I40" s="1"/>
  <c r="J41"/>
  <c r="A41" s="1"/>
  <c r="J42"/>
  <c r="A42" s="1"/>
  <c r="J43"/>
  <c r="A43"/>
  <c r="D43" s="1"/>
  <c r="J44"/>
  <c r="A44" s="1"/>
  <c r="J45"/>
  <c r="A45"/>
  <c r="H45"/>
  <c r="J46"/>
  <c r="A46" s="1"/>
  <c r="J47"/>
  <c r="A47" s="1"/>
  <c r="H47" s="1"/>
  <c r="J48"/>
  <c r="A48"/>
  <c r="J49"/>
  <c r="A49"/>
  <c r="J50"/>
  <c r="A50" s="1"/>
  <c r="J51"/>
  <c r="A51"/>
  <c r="J52"/>
  <c r="A52" s="1"/>
  <c r="J53"/>
  <c r="A53" s="1"/>
  <c r="J54"/>
  <c r="A54"/>
  <c r="C54"/>
  <c r="L54" s="1"/>
  <c r="J55"/>
  <c r="A55"/>
  <c r="J56"/>
  <c r="A56" s="1"/>
  <c r="J57"/>
  <c r="A57" s="1"/>
  <c r="J58"/>
  <c r="A58"/>
  <c r="C58"/>
  <c r="L58" s="1"/>
  <c r="J59"/>
  <c r="A59"/>
  <c r="C59"/>
  <c r="L59" s="1"/>
  <c r="J60"/>
  <c r="A60"/>
  <c r="J61"/>
  <c r="A61" s="1"/>
  <c r="J62"/>
  <c r="A62"/>
  <c r="J63"/>
  <c r="A63"/>
  <c r="H63"/>
  <c r="J64"/>
  <c r="A64" s="1"/>
  <c r="G64" s="1"/>
  <c r="C64"/>
  <c r="L64" s="1"/>
  <c r="J65"/>
  <c r="A65"/>
  <c r="C65" s="1"/>
  <c r="L65" s="1"/>
  <c r="J66"/>
  <c r="A66"/>
  <c r="J67"/>
  <c r="A67"/>
  <c r="J68"/>
  <c r="A68" s="1"/>
  <c r="J69"/>
  <c r="A69" s="1"/>
  <c r="C69"/>
  <c r="L69"/>
  <c r="J70"/>
  <c r="A70" s="1"/>
  <c r="G70" s="1"/>
  <c r="C70"/>
  <c r="L70" s="1"/>
  <c r="J71"/>
  <c r="A71"/>
  <c r="J72"/>
  <c r="A72" s="1"/>
  <c r="J73"/>
  <c r="A73"/>
  <c r="J74"/>
  <c r="A74"/>
  <c r="J75"/>
  <c r="A75" s="1"/>
  <c r="D75" s="1"/>
  <c r="J76"/>
  <c r="A76"/>
  <c r="J77"/>
  <c r="A77" s="1"/>
  <c r="J78"/>
  <c r="A78"/>
  <c r="J79"/>
  <c r="A79" s="1"/>
  <c r="H79" s="1"/>
  <c r="J80"/>
  <c r="A80" s="1"/>
  <c r="F80" s="1"/>
  <c r="J81"/>
  <c r="A81" s="1"/>
  <c r="F81" s="1"/>
  <c r="J82"/>
  <c r="A82" s="1"/>
  <c r="J83"/>
  <c r="A83" s="1"/>
  <c r="J84"/>
  <c r="A84" s="1"/>
  <c r="C84"/>
  <c r="L84"/>
  <c r="J85"/>
  <c r="A85" s="1"/>
  <c r="J86"/>
  <c r="A86"/>
  <c r="C86" s="1"/>
  <c r="L86" s="1"/>
  <c r="J87"/>
  <c r="A87" s="1"/>
  <c r="H87" s="1"/>
  <c r="J88"/>
  <c r="A88"/>
  <c r="J89"/>
  <c r="A89"/>
  <c r="J90"/>
  <c r="A90" s="1"/>
  <c r="J91"/>
  <c r="A91" s="1"/>
  <c r="C91" s="1"/>
  <c r="L91" s="1"/>
  <c r="J92"/>
  <c r="A92" s="1"/>
  <c r="J93"/>
  <c r="A93"/>
  <c r="J94"/>
  <c r="A94" s="1"/>
  <c r="C94" s="1"/>
  <c r="L94"/>
  <c r="J95"/>
  <c r="A95" s="1"/>
  <c r="J96"/>
  <c r="A96"/>
  <c r="C96" s="1"/>
  <c r="L96" s="1"/>
  <c r="G96"/>
  <c r="J97"/>
  <c r="A97" s="1"/>
  <c r="J98"/>
  <c r="A98"/>
  <c r="J99"/>
  <c r="A99" s="1"/>
  <c r="C99" s="1"/>
  <c r="L99" s="1"/>
  <c r="J100"/>
  <c r="A100" s="1"/>
  <c r="J101"/>
  <c r="A101"/>
  <c r="C101" s="1"/>
  <c r="L101" s="1"/>
  <c r="J102"/>
  <c r="A102"/>
  <c r="J103"/>
  <c r="A103"/>
  <c r="H103" s="1"/>
  <c r="J104"/>
  <c r="A104" s="1"/>
  <c r="J105"/>
  <c r="A105" s="1"/>
  <c r="C105" s="1"/>
  <c r="L105"/>
  <c r="J106"/>
  <c r="A106" s="1"/>
  <c r="J107"/>
  <c r="A107"/>
  <c r="J108"/>
  <c r="A108" s="1"/>
  <c r="J109"/>
  <c r="A109"/>
  <c r="F109" s="1"/>
  <c r="J110"/>
  <c r="A110" s="1"/>
  <c r="J111"/>
  <c r="A111" s="1"/>
  <c r="H111" s="1"/>
  <c r="J112"/>
  <c r="A112"/>
  <c r="J113"/>
  <c r="A113"/>
  <c r="J114"/>
  <c r="A114" s="1"/>
  <c r="J115"/>
  <c r="A115" s="1"/>
  <c r="J116"/>
  <c r="A116" s="1"/>
  <c r="C116"/>
  <c r="L116" s="1"/>
  <c r="J117"/>
  <c r="A117" s="1"/>
  <c r="J118"/>
  <c r="A118"/>
  <c r="J119"/>
  <c r="A119" s="1"/>
  <c r="H119" s="1"/>
  <c r="J120"/>
  <c r="A120"/>
  <c r="C120"/>
  <c r="L120" s="1"/>
  <c r="J121"/>
  <c r="A121"/>
  <c r="J122"/>
  <c r="A122" s="1"/>
  <c r="C122" s="1"/>
  <c r="L122"/>
  <c r="J123"/>
  <c r="A123" s="1"/>
  <c r="C123" s="1"/>
  <c r="L123" s="1"/>
  <c r="J124"/>
  <c r="A124" s="1"/>
  <c r="E124" s="1"/>
  <c r="J125"/>
  <c r="A125" s="1"/>
  <c r="J126"/>
  <c r="A126" s="1"/>
  <c r="C126"/>
  <c r="L126" s="1"/>
  <c r="J127"/>
  <c r="A127" s="1"/>
  <c r="J128"/>
  <c r="A128"/>
  <c r="J129"/>
  <c r="A129" s="1"/>
  <c r="C129" s="1"/>
  <c r="L129" s="1"/>
  <c r="J130"/>
  <c r="A130" s="1"/>
  <c r="J131"/>
  <c r="A131" s="1"/>
  <c r="C131"/>
  <c r="L131"/>
  <c r="J132"/>
  <c r="A132" s="1"/>
  <c r="J133"/>
  <c r="A133"/>
  <c r="C133" s="1"/>
  <c r="L133" s="1"/>
  <c r="J134"/>
  <c r="A134" s="1"/>
  <c r="J135"/>
  <c r="A135" s="1"/>
  <c r="J136"/>
  <c r="A136"/>
  <c r="J137"/>
  <c r="A137" s="1"/>
  <c r="C137" s="1"/>
  <c r="L137"/>
  <c r="J138"/>
  <c r="A138" s="1"/>
  <c r="J139"/>
  <c r="A139"/>
  <c r="J140"/>
  <c r="A140" s="1"/>
  <c r="J141"/>
  <c r="A141"/>
  <c r="J142"/>
  <c r="A142" s="1"/>
  <c r="D142" s="1"/>
  <c r="J143"/>
  <c r="A143" s="1"/>
  <c r="J144"/>
  <c r="A144"/>
  <c r="C144"/>
  <c r="L144" s="1"/>
  <c r="J145"/>
  <c r="A145"/>
  <c r="J146"/>
  <c r="A146" s="1"/>
  <c r="J147"/>
  <c r="A147"/>
  <c r="J148"/>
  <c r="A148" s="1"/>
  <c r="C148" s="1"/>
  <c r="L148" s="1"/>
  <c r="J149"/>
  <c r="A149" s="1"/>
  <c r="I149" s="1"/>
  <c r="J150"/>
  <c r="A150"/>
  <c r="C150" s="1"/>
  <c r="L150" s="1"/>
  <c r="J151"/>
  <c r="A151"/>
  <c r="J152"/>
  <c r="A152" s="1"/>
  <c r="C152" s="1"/>
  <c r="L152" s="1"/>
  <c r="J153"/>
  <c r="A153" s="1"/>
  <c r="J154"/>
  <c r="A154"/>
  <c r="C154" s="1"/>
  <c r="L154" s="1"/>
  <c r="J155"/>
  <c r="A155"/>
  <c r="C155" s="1"/>
  <c r="L155" s="1"/>
  <c r="J156"/>
  <c r="A156"/>
  <c r="J157"/>
  <c r="A157" s="1"/>
  <c r="J158"/>
  <c r="A158"/>
  <c r="C158"/>
  <c r="L158" s="1"/>
  <c r="J159"/>
  <c r="A159"/>
  <c r="H159" s="1"/>
  <c r="J160"/>
  <c r="A160" s="1"/>
  <c r="C160" s="1"/>
  <c r="L160" s="1"/>
  <c r="G160"/>
  <c r="J161"/>
  <c r="A161"/>
  <c r="C161"/>
  <c r="L161" s="1"/>
  <c r="J162"/>
  <c r="A162"/>
  <c r="C162" s="1"/>
  <c r="L162" s="1"/>
  <c r="G162"/>
  <c r="J163"/>
  <c r="A163" s="1"/>
  <c r="C163" s="1"/>
  <c r="L163" s="1"/>
  <c r="J164"/>
  <c r="A164"/>
  <c r="J165"/>
  <c r="A165" s="1"/>
  <c r="C165" s="1"/>
  <c r="L165" s="1"/>
  <c r="J166"/>
  <c r="A166" s="1"/>
  <c r="C166" s="1"/>
  <c r="L166" s="1"/>
  <c r="G166"/>
  <c r="J167"/>
  <c r="A167"/>
  <c r="J168"/>
  <c r="A168" s="1"/>
  <c r="J169"/>
  <c r="A169"/>
  <c r="C169"/>
  <c r="L169" s="1"/>
  <c r="J170"/>
  <c r="A170"/>
  <c r="J171"/>
  <c r="A171" s="1"/>
  <c r="J172"/>
  <c r="A172"/>
  <c r="J173"/>
  <c r="A173" s="1"/>
  <c r="J174"/>
  <c r="A174"/>
  <c r="J175"/>
  <c r="A175" s="1"/>
  <c r="H175" s="1"/>
  <c r="J176"/>
  <c r="A176" s="1"/>
  <c r="J177"/>
  <c r="A177" s="1"/>
  <c r="J178"/>
  <c r="A178"/>
  <c r="J179"/>
  <c r="A179" s="1"/>
  <c r="J180"/>
  <c r="A180"/>
  <c r="C180"/>
  <c r="L180" s="1"/>
  <c r="J181"/>
  <c r="A181"/>
  <c r="J182"/>
  <c r="A182" s="1"/>
  <c r="J183"/>
  <c r="A183" s="1"/>
  <c r="J184"/>
  <c r="A184"/>
  <c r="C184"/>
  <c r="L184" s="1"/>
  <c r="J185"/>
  <c r="A185"/>
  <c r="J186"/>
  <c r="A186" s="1"/>
  <c r="J187"/>
  <c r="A187"/>
  <c r="C187" s="1"/>
  <c r="L187" s="1"/>
  <c r="J188"/>
  <c r="A188" s="1"/>
  <c r="I188" s="1"/>
  <c r="J189"/>
  <c r="A189"/>
  <c r="J190"/>
  <c r="A190" s="1"/>
  <c r="C190" s="1"/>
  <c r="L190" s="1"/>
  <c r="J191"/>
  <c r="A191"/>
  <c r="J192"/>
  <c r="A192"/>
  <c r="C192" s="1"/>
  <c r="L192" s="1"/>
  <c r="G192"/>
  <c r="J193"/>
  <c r="A193" s="1"/>
  <c r="J194"/>
  <c r="A194"/>
  <c r="J195"/>
  <c r="A195" s="1"/>
  <c r="C195" s="1"/>
  <c r="L195" s="1"/>
  <c r="J196"/>
  <c r="A196" s="1"/>
  <c r="J197"/>
  <c r="A197"/>
  <c r="C197" s="1"/>
  <c r="L197" s="1"/>
  <c r="J198"/>
  <c r="A198"/>
  <c r="J199"/>
  <c r="A199"/>
  <c r="H199" s="1"/>
  <c r="J200"/>
  <c r="A200"/>
  <c r="L301" i="6"/>
  <c r="L302"/>
  <c r="L303"/>
  <c r="L304"/>
  <c r="L305"/>
  <c r="L306"/>
  <c r="L307"/>
  <c r="L308"/>
  <c r="L309"/>
  <c r="L310"/>
  <c r="L311"/>
  <c r="L312"/>
  <c r="L313"/>
  <c r="L314"/>
  <c r="L315"/>
  <c r="L316"/>
  <c r="L317"/>
  <c r="L318"/>
  <c r="L319"/>
  <c r="L320"/>
  <c r="L321"/>
  <c r="L322"/>
  <c r="L323"/>
  <c r="L324"/>
  <c r="L325"/>
  <c r="L326"/>
  <c r="L327"/>
  <c r="L328"/>
  <c r="L329"/>
  <c r="L330"/>
  <c r="L331"/>
  <c r="L332"/>
  <c r="J11" i="5"/>
  <c r="A11"/>
  <c r="J12"/>
  <c r="A12" s="1"/>
  <c r="J13"/>
  <c r="A13" s="1"/>
  <c r="J14"/>
  <c r="A14"/>
  <c r="J15"/>
  <c r="A15" s="1"/>
  <c r="J16"/>
  <c r="A16"/>
  <c r="J17"/>
  <c r="A17" s="1"/>
  <c r="J18"/>
  <c r="A18"/>
  <c r="C18" s="1"/>
  <c r="L18" s="1"/>
  <c r="J19"/>
  <c r="A19" s="1"/>
  <c r="C19" s="1"/>
  <c r="L19" s="1"/>
  <c r="J20"/>
  <c r="A20"/>
  <c r="J21"/>
  <c r="A21" s="1"/>
  <c r="J22"/>
  <c r="A22" s="1"/>
  <c r="C22" s="1"/>
  <c r="L22" s="1"/>
  <c r="J23"/>
  <c r="A23"/>
  <c r="J24"/>
  <c r="A24" s="1"/>
  <c r="J25"/>
  <c r="A25" s="1"/>
  <c r="J26"/>
  <c r="A26" s="1"/>
  <c r="J27"/>
  <c r="A27"/>
  <c r="C27" s="1"/>
  <c r="L27" s="1"/>
  <c r="J28"/>
  <c r="A28" s="1"/>
  <c r="J29"/>
  <c r="A29" s="1"/>
  <c r="J30"/>
  <c r="A30" s="1"/>
  <c r="J31"/>
  <c r="A31" s="1"/>
  <c r="C31"/>
  <c r="L31" s="1"/>
  <c r="J32"/>
  <c r="A32" s="1"/>
  <c r="J33"/>
  <c r="A33" s="1"/>
  <c r="J34"/>
  <c r="A34"/>
  <c r="J35"/>
  <c r="A35"/>
  <c r="C35"/>
  <c r="L35" s="1"/>
  <c r="J36"/>
  <c r="A36" s="1"/>
  <c r="G36" s="1"/>
  <c r="J37"/>
  <c r="A37" s="1"/>
  <c r="J38"/>
  <c r="A38" s="1"/>
  <c r="C38" s="1"/>
  <c r="L38" s="1"/>
  <c r="J39"/>
  <c r="A39"/>
  <c r="J40"/>
  <c r="A40"/>
  <c r="J41"/>
  <c r="A41" s="1"/>
  <c r="J42"/>
  <c r="A42" s="1"/>
  <c r="J43"/>
  <c r="A43" s="1"/>
  <c r="C43" s="1"/>
  <c r="L43" s="1"/>
  <c r="J44"/>
  <c r="A44"/>
  <c r="J45"/>
  <c r="A45" s="1"/>
  <c r="J46"/>
  <c r="A46"/>
  <c r="C46"/>
  <c r="L46" s="1"/>
  <c r="J47"/>
  <c r="A47"/>
  <c r="C47"/>
  <c r="L47" s="1"/>
  <c r="J48"/>
  <c r="A48"/>
  <c r="J49"/>
  <c r="A49" s="1"/>
  <c r="J50"/>
  <c r="A50"/>
  <c r="J51"/>
  <c r="A51"/>
  <c r="C51"/>
  <c r="L51" s="1"/>
  <c r="J52"/>
  <c r="A52"/>
  <c r="J53"/>
  <c r="A53" s="1"/>
  <c r="J54"/>
  <c r="A54"/>
  <c r="J55"/>
  <c r="A55"/>
  <c r="J56"/>
  <c r="A56"/>
  <c r="J57"/>
  <c r="A57" s="1"/>
  <c r="J58"/>
  <c r="A58"/>
  <c r="C58"/>
  <c r="L58" s="1"/>
  <c r="J59"/>
  <c r="A59"/>
  <c r="J60"/>
  <c r="A60"/>
  <c r="J61"/>
  <c r="A61" s="1"/>
  <c r="J62"/>
  <c r="A62"/>
  <c r="C62"/>
  <c r="L62" s="1"/>
  <c r="J63"/>
  <c r="A63"/>
  <c r="C63"/>
  <c r="L63" s="1"/>
  <c r="J64"/>
  <c r="A64"/>
  <c r="J65"/>
  <c r="A65" s="1"/>
  <c r="J66"/>
  <c r="A66"/>
  <c r="J67"/>
  <c r="A67"/>
  <c r="C67"/>
  <c r="L67" s="1"/>
  <c r="J68"/>
  <c r="A68"/>
  <c r="J69"/>
  <c r="A69" s="1"/>
  <c r="J70"/>
  <c r="A70"/>
  <c r="J71"/>
  <c r="A71"/>
  <c r="C71"/>
  <c r="L71" s="1"/>
  <c r="J72"/>
  <c r="A72"/>
  <c r="J73"/>
  <c r="A73" s="1"/>
  <c r="J74"/>
  <c r="A74" s="1"/>
  <c r="H74" s="1"/>
  <c r="J75"/>
  <c r="A75"/>
  <c r="J76"/>
  <c r="A76" s="1"/>
  <c r="J77"/>
  <c r="A77"/>
  <c r="C77" s="1"/>
  <c r="L77" s="1"/>
  <c r="J78"/>
  <c r="A78"/>
  <c r="J79"/>
  <c r="A79"/>
  <c r="C79"/>
  <c r="L79" s="1"/>
  <c r="J80"/>
  <c r="A80"/>
  <c r="J81"/>
  <c r="A81" s="1"/>
  <c r="J82"/>
  <c r="A82"/>
  <c r="J83"/>
  <c r="A83" s="1"/>
  <c r="J84"/>
  <c r="A84"/>
  <c r="J85"/>
  <c r="A85" s="1"/>
  <c r="J86"/>
  <c r="A86"/>
  <c r="G86"/>
  <c r="J87"/>
  <c r="A87" s="1"/>
  <c r="J88"/>
  <c r="A88"/>
  <c r="J89"/>
  <c r="A89" s="1"/>
  <c r="J90"/>
  <c r="A90" s="1"/>
  <c r="J91"/>
  <c r="A91" s="1"/>
  <c r="J92"/>
  <c r="A92" s="1"/>
  <c r="J93"/>
  <c r="A93" s="1"/>
  <c r="C93"/>
  <c r="L93"/>
  <c r="J94"/>
  <c r="A94" s="1"/>
  <c r="J95"/>
  <c r="A95"/>
  <c r="C95" s="1"/>
  <c r="L95" s="1"/>
  <c r="J96"/>
  <c r="A96" s="1"/>
  <c r="J97"/>
  <c r="A97" s="1"/>
  <c r="I97"/>
  <c r="J98"/>
  <c r="A98" s="1"/>
  <c r="J99"/>
  <c r="A99"/>
  <c r="J100"/>
  <c r="A100" s="1"/>
  <c r="C100" s="1"/>
  <c r="L100"/>
  <c r="J101"/>
  <c r="A101" s="1"/>
  <c r="J102"/>
  <c r="A102"/>
  <c r="J103"/>
  <c r="A103" s="1"/>
  <c r="J104"/>
  <c r="A104" s="1"/>
  <c r="J105"/>
  <c r="A105" s="1"/>
  <c r="J106"/>
  <c r="A106" s="1"/>
  <c r="J107"/>
  <c r="A107" s="1"/>
  <c r="J108"/>
  <c r="A108"/>
  <c r="J109"/>
  <c r="A109" s="1"/>
  <c r="J110"/>
  <c r="A110" s="1"/>
  <c r="J111"/>
  <c r="A111" s="1"/>
  <c r="J112"/>
  <c r="A112"/>
  <c r="J113"/>
  <c r="A113" s="1"/>
  <c r="J114"/>
  <c r="A114"/>
  <c r="I114" s="1"/>
  <c r="J115"/>
  <c r="A115"/>
  <c r="J116"/>
  <c r="A116" s="1"/>
  <c r="C116" s="1"/>
  <c r="L116"/>
  <c r="J117"/>
  <c r="A117" s="1"/>
  <c r="J118"/>
  <c r="A118"/>
  <c r="J119"/>
  <c r="A119" s="1"/>
  <c r="J120"/>
  <c r="A120"/>
  <c r="F120" s="1"/>
  <c r="J121"/>
  <c r="A121" s="1"/>
  <c r="J122"/>
  <c r="A122"/>
  <c r="J123"/>
  <c r="A123" s="1"/>
  <c r="J124"/>
  <c r="A124"/>
  <c r="J125"/>
  <c r="A125" s="1"/>
  <c r="J126"/>
  <c r="A126" s="1"/>
  <c r="E126" s="1"/>
  <c r="J127"/>
  <c r="A127"/>
  <c r="J128"/>
  <c r="A128" s="1"/>
  <c r="J129"/>
  <c r="A129" s="1"/>
  <c r="J130"/>
  <c r="A130" s="1"/>
  <c r="J131"/>
  <c r="A131" s="1"/>
  <c r="J132"/>
  <c r="A132"/>
  <c r="J133"/>
  <c r="A133" s="1"/>
  <c r="J134"/>
  <c r="A134" s="1"/>
  <c r="J135"/>
  <c r="A135"/>
  <c r="J136"/>
  <c r="A136" s="1"/>
  <c r="J137"/>
  <c r="A137"/>
  <c r="J138"/>
  <c r="A138" s="1"/>
  <c r="J139"/>
  <c r="A139" s="1"/>
  <c r="J140"/>
  <c r="A140"/>
  <c r="J141"/>
  <c r="A141" s="1"/>
  <c r="C141" s="1"/>
  <c r="L141"/>
  <c r="J142"/>
  <c r="A142" s="1"/>
  <c r="J143"/>
  <c r="A143"/>
  <c r="C143"/>
  <c r="L143" s="1"/>
  <c r="J144"/>
  <c r="A144"/>
  <c r="J145"/>
  <c r="A145" s="1"/>
  <c r="J146"/>
  <c r="A146"/>
  <c r="J147"/>
  <c r="A147" s="1"/>
  <c r="J148"/>
  <c r="A148"/>
  <c r="C148"/>
  <c r="L148" s="1"/>
  <c r="J149"/>
  <c r="A149"/>
  <c r="J150"/>
  <c r="A150" s="1"/>
  <c r="J151"/>
  <c r="A151"/>
  <c r="J152"/>
  <c r="A152" s="1"/>
  <c r="J153"/>
  <c r="A153"/>
  <c r="C153"/>
  <c r="L153" s="1"/>
  <c r="J154"/>
  <c r="A154"/>
  <c r="J155"/>
  <c r="A155" s="1"/>
  <c r="J156"/>
  <c r="A156" s="1"/>
  <c r="J157"/>
  <c r="A157"/>
  <c r="H157" s="1"/>
  <c r="J158"/>
  <c r="A158" s="1"/>
  <c r="J159"/>
  <c r="A159"/>
  <c r="J160"/>
  <c r="A160" s="1"/>
  <c r="J161"/>
  <c r="A161"/>
  <c r="C161"/>
  <c r="L161" s="1"/>
  <c r="J162"/>
  <c r="A162"/>
  <c r="J163"/>
  <c r="A163" s="1"/>
  <c r="C163"/>
  <c r="L163" s="1"/>
  <c r="J164"/>
  <c r="A164" s="1"/>
  <c r="J165"/>
  <c r="A165"/>
  <c r="J166"/>
  <c r="A166" s="1"/>
  <c r="J167"/>
  <c r="A167"/>
  <c r="J168"/>
  <c r="A168" s="1"/>
  <c r="J169"/>
  <c r="A169" s="1"/>
  <c r="J170"/>
  <c r="A170"/>
  <c r="H170" s="1"/>
  <c r="J171"/>
  <c r="A171" s="1"/>
  <c r="J172"/>
  <c r="A172" s="1"/>
  <c r="J173"/>
  <c r="A173" s="1"/>
  <c r="J174"/>
  <c r="A174" s="1"/>
  <c r="J175"/>
  <c r="A175" s="1"/>
  <c r="J176"/>
  <c r="A176" s="1"/>
  <c r="J177"/>
  <c r="A177"/>
  <c r="J178"/>
  <c r="A178" s="1"/>
  <c r="I178" s="1"/>
  <c r="J179"/>
  <c r="A179" s="1"/>
  <c r="C179"/>
  <c r="L179" s="1"/>
  <c r="J180"/>
  <c r="A180" s="1"/>
  <c r="E180"/>
  <c r="J181"/>
  <c r="A181" s="1"/>
  <c r="J182"/>
  <c r="A182"/>
  <c r="J183"/>
  <c r="A183" s="1"/>
  <c r="J184"/>
  <c r="A184"/>
  <c r="J185"/>
  <c r="A185" s="1"/>
  <c r="C185" s="1"/>
  <c r="L185"/>
  <c r="J186"/>
  <c r="A186" s="1"/>
  <c r="J187"/>
  <c r="A187" s="1"/>
  <c r="J188"/>
  <c r="A188"/>
  <c r="J189"/>
  <c r="A189" s="1"/>
  <c r="J190"/>
  <c r="A190"/>
  <c r="J191"/>
  <c r="A191" s="1"/>
  <c r="G191" s="1"/>
  <c r="J192"/>
  <c r="A192" s="1"/>
  <c r="J193"/>
  <c r="A193"/>
  <c r="J194"/>
  <c r="A194" s="1"/>
  <c r="J195"/>
  <c r="A195" s="1"/>
  <c r="C195"/>
  <c r="L195" s="1"/>
  <c r="J196"/>
  <c r="A196" s="1"/>
  <c r="C196"/>
  <c r="L196"/>
  <c r="J197"/>
  <c r="A197" s="1"/>
  <c r="J198"/>
  <c r="A198"/>
  <c r="J199"/>
  <c r="A199" s="1"/>
  <c r="J200"/>
  <c r="A200" s="1"/>
  <c r="J201"/>
  <c r="A201"/>
  <c r="J202"/>
  <c r="A202" s="1"/>
  <c r="J203"/>
  <c r="A203" s="1"/>
  <c r="C203"/>
  <c r="L203"/>
  <c r="J204"/>
  <c r="A204" s="1"/>
  <c r="J205"/>
  <c r="A205"/>
  <c r="J206"/>
  <c r="A206" s="1"/>
  <c r="J207"/>
  <c r="A207"/>
  <c r="J208"/>
  <c r="A208" s="1"/>
  <c r="I208"/>
  <c r="J209"/>
  <c r="A209" s="1"/>
  <c r="C209" s="1"/>
  <c r="L209"/>
  <c r="J210"/>
  <c r="A210" s="1"/>
  <c r="J211"/>
  <c r="A211"/>
  <c r="C211"/>
  <c r="L211" s="1"/>
  <c r="J212"/>
  <c r="A212"/>
  <c r="J213"/>
  <c r="A213" s="1"/>
  <c r="C213"/>
  <c r="L213"/>
  <c r="J214"/>
  <c r="A214" s="1"/>
  <c r="J215"/>
  <c r="A215"/>
  <c r="J216"/>
  <c r="A216" s="1"/>
  <c r="J217"/>
  <c r="A217" s="1"/>
  <c r="C217"/>
  <c r="L217" s="1"/>
  <c r="J218"/>
  <c r="A218" s="1"/>
  <c r="J219"/>
  <c r="A219"/>
  <c r="J220"/>
  <c r="A220" s="1"/>
  <c r="J221"/>
  <c r="A221"/>
  <c r="J222"/>
  <c r="A222" s="1"/>
  <c r="E222" s="1"/>
  <c r="J223"/>
  <c r="A223" s="1"/>
  <c r="C223" s="1"/>
  <c r="L223"/>
  <c r="J224"/>
  <c r="A224" s="1"/>
  <c r="J225"/>
  <c r="A225"/>
  <c r="J226"/>
  <c r="A226" s="1"/>
  <c r="J227"/>
  <c r="A227"/>
  <c r="C227"/>
  <c r="L227" s="1"/>
  <c r="J228"/>
  <c r="A228"/>
  <c r="J229"/>
  <c r="A229" s="1"/>
  <c r="J230"/>
  <c r="A230"/>
  <c r="J231"/>
  <c r="A231" s="1"/>
  <c r="J232"/>
  <c r="A232" s="1"/>
  <c r="J233"/>
  <c r="A233"/>
  <c r="J234"/>
  <c r="A234" s="1"/>
  <c r="J235"/>
  <c r="A235"/>
  <c r="J236"/>
  <c r="A236" s="1"/>
  <c r="J237"/>
  <c r="A237"/>
  <c r="J238"/>
  <c r="A238" s="1"/>
  <c r="J239"/>
  <c r="A239"/>
  <c r="C239"/>
  <c r="L239" s="1"/>
  <c r="J240"/>
  <c r="A240"/>
  <c r="J241"/>
  <c r="A241" s="1"/>
  <c r="J242"/>
  <c r="A242"/>
  <c r="J243"/>
  <c r="A243" s="1"/>
  <c r="J244"/>
  <c r="A244" s="1"/>
  <c r="J245"/>
  <c r="A245"/>
  <c r="J246"/>
  <c r="A246" s="1"/>
  <c r="J247"/>
  <c r="A247"/>
  <c r="J248"/>
  <c r="A248"/>
  <c r="J249"/>
  <c r="A249" s="1"/>
  <c r="J250"/>
  <c r="A250"/>
  <c r="J251"/>
  <c r="A251" s="1"/>
  <c r="J252"/>
  <c r="A252"/>
  <c r="J253"/>
  <c r="A253" s="1"/>
  <c r="J254"/>
  <c r="A254"/>
  <c r="J255"/>
  <c r="A255" s="1"/>
  <c r="J256"/>
  <c r="A256" s="1"/>
  <c r="J257"/>
  <c r="A257"/>
  <c r="J258"/>
  <c r="A258" s="1"/>
  <c r="J259"/>
  <c r="A259"/>
  <c r="J260"/>
  <c r="A260"/>
  <c r="J261"/>
  <c r="A261" s="1"/>
  <c r="J262"/>
  <c r="A262"/>
  <c r="J263"/>
  <c r="A263" s="1"/>
  <c r="C263" s="1"/>
  <c r="L263"/>
  <c r="J264"/>
  <c r="A264" s="1"/>
  <c r="J265"/>
  <c r="A265"/>
  <c r="J266"/>
  <c r="A266" s="1"/>
  <c r="J267"/>
  <c r="A267"/>
  <c r="J268"/>
  <c r="A268" s="1"/>
  <c r="J269"/>
  <c r="A269"/>
  <c r="J270"/>
  <c r="A270" s="1"/>
  <c r="J271"/>
  <c r="A271"/>
  <c r="J272"/>
  <c r="A272"/>
  <c r="J273"/>
  <c r="A273" s="1"/>
  <c r="J274"/>
  <c r="A274"/>
  <c r="J275"/>
  <c r="A275" s="1"/>
  <c r="C275" s="1"/>
  <c r="L275"/>
  <c r="J276"/>
  <c r="A276" s="1"/>
  <c r="J277"/>
  <c r="A277"/>
  <c r="J278"/>
  <c r="A278" s="1"/>
  <c r="J279"/>
  <c r="A279"/>
  <c r="C279"/>
  <c r="L279" s="1"/>
  <c r="J280"/>
  <c r="A280"/>
  <c r="J281"/>
  <c r="A281" s="1"/>
  <c r="J282"/>
  <c r="A282"/>
  <c r="J283"/>
  <c r="A283"/>
  <c r="J284"/>
  <c r="A284" s="1"/>
  <c r="J285"/>
  <c r="A285" s="1"/>
  <c r="C285" s="1"/>
  <c r="L285"/>
  <c r="J286"/>
  <c r="A286" s="1"/>
  <c r="J287"/>
  <c r="A287"/>
  <c r="C287"/>
  <c r="L287" s="1"/>
  <c r="J288"/>
  <c r="A288"/>
  <c r="E288" s="1"/>
  <c r="J289"/>
  <c r="A289" s="1"/>
  <c r="C289" s="1"/>
  <c r="L289"/>
  <c r="J290"/>
  <c r="A290" s="1"/>
  <c r="J291"/>
  <c r="A291" s="1"/>
  <c r="C291" s="1"/>
  <c r="L291"/>
  <c r="J292"/>
  <c r="A292" s="1"/>
  <c r="J293"/>
  <c r="A293" s="1"/>
  <c r="J294"/>
  <c r="A294"/>
  <c r="J295"/>
  <c r="A295"/>
  <c r="C295"/>
  <c r="L295" s="1"/>
  <c r="J296"/>
  <c r="A296"/>
  <c r="J297"/>
  <c r="A297" s="1"/>
  <c r="J298"/>
  <c r="A298"/>
  <c r="J299"/>
  <c r="A299"/>
  <c r="J300"/>
  <c r="A300" s="1"/>
  <c r="L301"/>
  <c r="L302"/>
  <c r="L303"/>
  <c r="L304"/>
  <c r="L305"/>
  <c r="L306"/>
  <c r="L307"/>
  <c r="L308"/>
  <c r="L309"/>
  <c r="L310"/>
  <c r="L311"/>
  <c r="L312"/>
  <c r="L313"/>
  <c r="L314"/>
  <c r="L315"/>
  <c r="L316"/>
  <c r="L317"/>
  <c r="L318"/>
  <c r="L319"/>
  <c r="L320"/>
  <c r="L321"/>
  <c r="L322"/>
  <c r="L323"/>
  <c r="L324"/>
  <c r="L325"/>
  <c r="L326"/>
  <c r="L327"/>
  <c r="L328"/>
  <c r="L329"/>
  <c r="L330"/>
  <c r="L331"/>
  <c r="K11" i="4"/>
  <c r="A11"/>
  <c r="C11" s="1"/>
  <c r="M11" s="1"/>
  <c r="K12"/>
  <c r="A12"/>
  <c r="K13"/>
  <c r="A13" s="1"/>
  <c r="C13"/>
  <c r="M13"/>
  <c r="K14"/>
  <c r="A14" s="1"/>
  <c r="K15"/>
  <c r="A15"/>
  <c r="K16"/>
  <c r="A16" s="1"/>
  <c r="C16"/>
  <c r="M16" s="1"/>
  <c r="K17"/>
  <c r="A17" s="1"/>
  <c r="K18"/>
  <c r="A18" s="1"/>
  <c r="K19"/>
  <c r="A19" s="1"/>
  <c r="C19"/>
  <c r="M19"/>
  <c r="K20"/>
  <c r="A20" s="1"/>
  <c r="K21"/>
  <c r="A21" s="1"/>
  <c r="K22"/>
  <c r="A22" s="1"/>
  <c r="K23"/>
  <c r="A23"/>
  <c r="I23" s="1"/>
  <c r="K24"/>
  <c r="A24" s="1"/>
  <c r="K25"/>
  <c r="A25" s="1"/>
  <c r="C25" s="1"/>
  <c r="M25"/>
  <c r="K26"/>
  <c r="A26" s="1"/>
  <c r="K27"/>
  <c r="A27"/>
  <c r="C27"/>
  <c r="M27" s="1"/>
  <c r="K28"/>
  <c r="A28"/>
  <c r="H28"/>
  <c r="K29"/>
  <c r="A29" s="1"/>
  <c r="K30"/>
  <c r="A30" s="1"/>
  <c r="K31"/>
  <c r="A31" s="1"/>
  <c r="K32"/>
  <c r="A32" s="1"/>
  <c r="C32"/>
  <c r="M32"/>
  <c r="K33"/>
  <c r="A33" s="1"/>
  <c r="K34"/>
  <c r="A34" s="1"/>
  <c r="K35"/>
  <c r="A35"/>
  <c r="K36"/>
  <c r="A36"/>
  <c r="C36"/>
  <c r="M36" s="1"/>
  <c r="K37"/>
  <c r="A37"/>
  <c r="K38"/>
  <c r="A38" s="1"/>
  <c r="K39"/>
  <c r="A39" s="1"/>
  <c r="K40"/>
  <c r="A40"/>
  <c r="J40"/>
  <c r="K41"/>
  <c r="A41" s="1"/>
  <c r="C41"/>
  <c r="M41"/>
  <c r="K42"/>
  <c r="A42" s="1"/>
  <c r="K43"/>
  <c r="A43"/>
  <c r="C43" s="1"/>
  <c r="M43" s="1"/>
  <c r="K44"/>
  <c r="A44"/>
  <c r="K45"/>
  <c r="A45" s="1"/>
  <c r="C45"/>
  <c r="M45"/>
  <c r="K46"/>
  <c r="A46" s="1"/>
  <c r="K47"/>
  <c r="A47" s="1"/>
  <c r="K48"/>
  <c r="A48"/>
  <c r="K49"/>
  <c r="A49"/>
  <c r="K50"/>
  <c r="A50" s="1"/>
  <c r="K51"/>
  <c r="A51"/>
  <c r="C51"/>
  <c r="M51" s="1"/>
  <c r="K52"/>
  <c r="A52"/>
  <c r="C52"/>
  <c r="M52" s="1"/>
  <c r="K53"/>
  <c r="A53"/>
  <c r="K54"/>
  <c r="A54" s="1"/>
  <c r="C54"/>
  <c r="M54"/>
  <c r="K55"/>
  <c r="A55" s="1"/>
  <c r="K56"/>
  <c r="A56"/>
  <c r="K57"/>
  <c r="A57"/>
  <c r="C57"/>
  <c r="M57" s="1"/>
  <c r="K58"/>
  <c r="A58"/>
  <c r="H58" s="1"/>
  <c r="K59"/>
  <c r="A59" s="1"/>
  <c r="C59" s="1"/>
  <c r="M59"/>
  <c r="K60"/>
  <c r="A60" s="1"/>
  <c r="K61"/>
  <c r="A61" s="1"/>
  <c r="C61" s="1"/>
  <c r="M61"/>
  <c r="K62"/>
  <c r="A62" s="1"/>
  <c r="K63"/>
  <c r="A63" s="1"/>
  <c r="K64"/>
  <c r="A64"/>
  <c r="C64"/>
  <c r="M64" s="1"/>
  <c r="K65"/>
  <c r="A65"/>
  <c r="C65"/>
  <c r="M65" s="1"/>
  <c r="K66"/>
  <c r="A66"/>
  <c r="C66"/>
  <c r="M66" s="1"/>
  <c r="K67"/>
  <c r="A67"/>
  <c r="K68"/>
  <c r="A68"/>
  <c r="C68"/>
  <c r="M68" s="1"/>
  <c r="K69"/>
  <c r="A69"/>
  <c r="C69"/>
  <c r="M69" s="1"/>
  <c r="K70"/>
  <c r="A70"/>
  <c r="C70"/>
  <c r="M70" s="1"/>
  <c r="K71"/>
  <c r="A71"/>
  <c r="K72"/>
  <c r="A72"/>
  <c r="J72" s="1"/>
  <c r="K73"/>
  <c r="A73" s="1"/>
  <c r="K74"/>
  <c r="A74" s="1"/>
  <c r="K75"/>
  <c r="A75"/>
  <c r="K76"/>
  <c r="A76"/>
  <c r="C76"/>
  <c r="M76" s="1"/>
  <c r="K77"/>
  <c r="A77"/>
  <c r="C77"/>
  <c r="M77" s="1"/>
  <c r="K78"/>
  <c r="A78"/>
  <c r="C78"/>
  <c r="M78" s="1"/>
  <c r="K79"/>
  <c r="A79"/>
  <c r="G79" s="1"/>
  <c r="K80"/>
  <c r="A80" s="1"/>
  <c r="C80" s="1"/>
  <c r="M80"/>
  <c r="K81"/>
  <c r="A81" s="1"/>
  <c r="K82"/>
  <c r="A82" s="1"/>
  <c r="C82" s="1"/>
  <c r="M82"/>
  <c r="K83"/>
  <c r="A83" s="1"/>
  <c r="K84"/>
  <c r="A84" s="1"/>
  <c r="C84" s="1"/>
  <c r="M84"/>
  <c r="K85"/>
  <c r="A85" s="1"/>
  <c r="K86"/>
  <c r="A86" s="1"/>
  <c r="C86" s="1"/>
  <c r="M86"/>
  <c r="K87"/>
  <c r="A87" s="1"/>
  <c r="K88"/>
  <c r="A88" s="1"/>
  <c r="K89"/>
  <c r="A89"/>
  <c r="C89"/>
  <c r="M89" s="1"/>
  <c r="K90"/>
  <c r="A90"/>
  <c r="K91"/>
  <c r="A91" s="1"/>
  <c r="K92"/>
  <c r="A92" s="1"/>
  <c r="C92" s="1"/>
  <c r="M92"/>
  <c r="K93"/>
  <c r="A93" s="1"/>
  <c r="K94"/>
  <c r="A94" s="1"/>
  <c r="C94" s="1"/>
  <c r="M94"/>
  <c r="K95"/>
  <c r="A95" s="1"/>
  <c r="K96"/>
  <c r="A96"/>
  <c r="C96"/>
  <c r="M96" s="1"/>
  <c r="K97"/>
  <c r="A97"/>
  <c r="K98"/>
  <c r="A98"/>
  <c r="C98"/>
  <c r="M98" s="1"/>
  <c r="K99"/>
  <c r="A99"/>
  <c r="C99"/>
  <c r="M99" s="1"/>
  <c r="K100"/>
  <c r="A100"/>
  <c r="C100"/>
  <c r="M100" s="1"/>
  <c r="K101"/>
  <c r="A101"/>
  <c r="K102"/>
  <c r="A102"/>
  <c r="K103"/>
  <c r="A103"/>
  <c r="C103"/>
  <c r="M103" s="1"/>
  <c r="K104"/>
  <c r="A104"/>
  <c r="D104"/>
  <c r="K105"/>
  <c r="A105" s="1"/>
  <c r="K106"/>
  <c r="A106" s="1"/>
  <c r="K107"/>
  <c r="A107" s="1"/>
  <c r="K108"/>
  <c r="A108"/>
  <c r="K109"/>
  <c r="A109" s="1"/>
  <c r="K110"/>
  <c r="A110" s="1"/>
  <c r="J110"/>
  <c r="K111"/>
  <c r="A111" s="1"/>
  <c r="K112"/>
  <c r="A112"/>
  <c r="C112"/>
  <c r="M112" s="1"/>
  <c r="K113"/>
  <c r="A113"/>
  <c r="K114"/>
  <c r="A114" s="1"/>
  <c r="D114" s="1"/>
  <c r="K115"/>
  <c r="A115"/>
  <c r="K116"/>
  <c r="A116"/>
  <c r="C116" s="1"/>
  <c r="M116" s="1"/>
  <c r="K117"/>
  <c r="A117"/>
  <c r="F117" s="1"/>
  <c r="K118"/>
  <c r="A118" s="1"/>
  <c r="C118"/>
  <c r="M118"/>
  <c r="K119"/>
  <c r="A119" s="1"/>
  <c r="K120"/>
  <c r="A120"/>
  <c r="D120" s="1"/>
  <c r="K121"/>
  <c r="A121"/>
  <c r="K122"/>
  <c r="A122"/>
  <c r="K123"/>
  <c r="A123" s="1"/>
  <c r="K124"/>
  <c r="A124" s="1"/>
  <c r="K125"/>
  <c r="A125"/>
  <c r="K126"/>
  <c r="A126"/>
  <c r="K127"/>
  <c r="A127" s="1"/>
  <c r="K128"/>
  <c r="A128"/>
  <c r="C128"/>
  <c r="M128" s="1"/>
  <c r="K129"/>
  <c r="A129"/>
  <c r="C129"/>
  <c r="M129" s="1"/>
  <c r="K130"/>
  <c r="A130"/>
  <c r="F130" s="1"/>
  <c r="K131"/>
  <c r="A131" s="1"/>
  <c r="K132"/>
  <c r="A132"/>
  <c r="K133"/>
  <c r="A133"/>
  <c r="C133"/>
  <c r="M133" s="1"/>
  <c r="K134"/>
  <c r="A134"/>
  <c r="K135"/>
  <c r="A135" s="1"/>
  <c r="K136"/>
  <c r="A136"/>
  <c r="K137"/>
  <c r="A137"/>
  <c r="C137"/>
  <c r="M137" s="1"/>
  <c r="K138"/>
  <c r="A138"/>
  <c r="K139"/>
  <c r="A139" s="1"/>
  <c r="K140"/>
  <c r="A140"/>
  <c r="C140"/>
  <c r="M140" s="1"/>
  <c r="K141"/>
  <c r="A141"/>
  <c r="K142"/>
  <c r="A142"/>
  <c r="J142" s="1"/>
  <c r="K143"/>
  <c r="A143" s="1"/>
  <c r="K144"/>
  <c r="A144"/>
  <c r="C144"/>
  <c r="M144" s="1"/>
  <c r="K145"/>
  <c r="A145"/>
  <c r="C145"/>
  <c r="M145" s="1"/>
  <c r="K146"/>
  <c r="A146"/>
  <c r="K147"/>
  <c r="A147" s="1"/>
  <c r="K148"/>
  <c r="A148"/>
  <c r="C148"/>
  <c r="M148" s="1"/>
  <c r="K149"/>
  <c r="A149"/>
  <c r="C149"/>
  <c r="M149" s="1"/>
  <c r="K150"/>
  <c r="A150"/>
  <c r="K151"/>
  <c r="A151" s="1"/>
  <c r="K152"/>
  <c r="A152"/>
  <c r="K153"/>
  <c r="A153"/>
  <c r="K154"/>
  <c r="A154"/>
  <c r="K155"/>
  <c r="A155" s="1"/>
  <c r="K156"/>
  <c r="A156"/>
  <c r="C156"/>
  <c r="M156" s="1"/>
  <c r="K157"/>
  <c r="A157"/>
  <c r="K158"/>
  <c r="A158"/>
  <c r="K159"/>
  <c r="A159" s="1"/>
  <c r="K160"/>
  <c r="A160"/>
  <c r="C160"/>
  <c r="M160" s="1"/>
  <c r="K161"/>
  <c r="A161"/>
  <c r="C161"/>
  <c r="M161" s="1"/>
  <c r="K162"/>
  <c r="A162"/>
  <c r="F162" s="1"/>
  <c r="K163"/>
  <c r="A163" s="1"/>
  <c r="K164"/>
  <c r="A164"/>
  <c r="K165"/>
  <c r="A165"/>
  <c r="C165"/>
  <c r="M165" s="1"/>
  <c r="K166"/>
  <c r="A166"/>
  <c r="K167"/>
  <c r="A167" s="1"/>
  <c r="K168"/>
  <c r="A168"/>
  <c r="K169"/>
  <c r="A169"/>
  <c r="K170"/>
  <c r="A170"/>
  <c r="K171"/>
  <c r="A171" s="1"/>
  <c r="K172"/>
  <c r="A172"/>
  <c r="C172"/>
  <c r="M172" s="1"/>
  <c r="K173"/>
  <c r="A173"/>
  <c r="K174"/>
  <c r="A174"/>
  <c r="J174" s="1"/>
  <c r="K175"/>
  <c r="A175" s="1"/>
  <c r="K176"/>
  <c r="A176"/>
  <c r="C176"/>
  <c r="M176" s="1"/>
  <c r="K177"/>
  <c r="A177"/>
  <c r="C177"/>
  <c r="M177" s="1"/>
  <c r="K178"/>
  <c r="A178"/>
  <c r="K179"/>
  <c r="A179" s="1"/>
  <c r="K180"/>
  <c r="A180"/>
  <c r="C180"/>
  <c r="M180" s="1"/>
  <c r="K181"/>
  <c r="A181"/>
  <c r="C181"/>
  <c r="M181" s="1"/>
  <c r="K182"/>
  <c r="A182"/>
  <c r="K183"/>
  <c r="A183" s="1"/>
  <c r="K184"/>
  <c r="A184"/>
  <c r="K185"/>
  <c r="A185"/>
  <c r="C185"/>
  <c r="M185" s="1"/>
  <c r="K186"/>
  <c r="A186"/>
  <c r="K187"/>
  <c r="A187" s="1"/>
  <c r="K188"/>
  <c r="A188"/>
  <c r="C188"/>
  <c r="M188" s="1"/>
  <c r="K189"/>
  <c r="A189"/>
  <c r="K190"/>
  <c r="A190"/>
  <c r="K191"/>
  <c r="A191" s="1"/>
  <c r="K192"/>
  <c r="A192"/>
  <c r="C192"/>
  <c r="M192" s="1"/>
  <c r="K193"/>
  <c r="A193"/>
  <c r="C193"/>
  <c r="M193" s="1"/>
  <c r="K194"/>
  <c r="A194"/>
  <c r="F194" s="1"/>
  <c r="K195"/>
  <c r="A195" s="1"/>
  <c r="K196"/>
  <c r="A196"/>
  <c r="K197"/>
  <c r="A197"/>
  <c r="C197"/>
  <c r="M197" s="1"/>
  <c r="K198"/>
  <c r="A198"/>
  <c r="K199"/>
  <c r="A199" s="1"/>
  <c r="K200"/>
  <c r="A200"/>
  <c r="K201"/>
  <c r="A201"/>
  <c r="C201"/>
  <c r="M201" s="1"/>
  <c r="K202"/>
  <c r="A202"/>
  <c r="K203"/>
  <c r="A203" s="1"/>
  <c r="K204"/>
  <c r="A204"/>
  <c r="C204"/>
  <c r="M204" s="1"/>
  <c r="K205"/>
  <c r="A205"/>
  <c r="K206"/>
  <c r="A206"/>
  <c r="J206" s="1"/>
  <c r="K207"/>
  <c r="A207" s="1"/>
  <c r="K208"/>
  <c r="A208"/>
  <c r="C208"/>
  <c r="M208" s="1"/>
  <c r="K209"/>
  <c r="A209"/>
  <c r="C209"/>
  <c r="M209" s="1"/>
  <c r="K210"/>
  <c r="A210"/>
  <c r="K211"/>
  <c r="A211" s="1"/>
  <c r="K212"/>
  <c r="A212"/>
  <c r="C212"/>
  <c r="M212" s="1"/>
  <c r="K213"/>
  <c r="A213"/>
  <c r="C213"/>
  <c r="M213" s="1"/>
  <c r="K214"/>
  <c r="A214"/>
  <c r="K215"/>
  <c r="A215" s="1"/>
  <c r="K216"/>
  <c r="A216"/>
  <c r="K217"/>
  <c r="A217"/>
  <c r="C217"/>
  <c r="M217" s="1"/>
  <c r="K218"/>
  <c r="A218"/>
  <c r="K219"/>
  <c r="A219" s="1"/>
  <c r="K220"/>
  <c r="A220"/>
  <c r="C220"/>
  <c r="M220" s="1"/>
  <c r="K221"/>
  <c r="A221"/>
  <c r="K222"/>
  <c r="A222"/>
  <c r="K223"/>
  <c r="A223" s="1"/>
  <c r="K224"/>
  <c r="A224"/>
  <c r="C224"/>
  <c r="M224" s="1"/>
  <c r="K225"/>
  <c r="A225"/>
  <c r="C225"/>
  <c r="M225" s="1"/>
  <c r="K226"/>
  <c r="A226"/>
  <c r="F226" s="1"/>
  <c r="K227"/>
  <c r="A227" s="1"/>
  <c r="K228"/>
  <c r="A228"/>
  <c r="K229"/>
  <c r="A229"/>
  <c r="C229"/>
  <c r="M229" s="1"/>
  <c r="K230"/>
  <c r="A230"/>
  <c r="K231"/>
  <c r="A231" s="1"/>
  <c r="K232"/>
  <c r="A232"/>
  <c r="K233"/>
  <c r="A233"/>
  <c r="C233"/>
  <c r="M233" s="1"/>
  <c r="K234"/>
  <c r="A234"/>
  <c r="K235"/>
  <c r="A235" s="1"/>
  <c r="K236"/>
  <c r="A236"/>
  <c r="C236"/>
  <c r="M236" s="1"/>
  <c r="K237"/>
  <c r="A237"/>
  <c r="K238"/>
  <c r="A238"/>
  <c r="J238" s="1"/>
  <c r="K239"/>
  <c r="A239" s="1"/>
  <c r="K240"/>
  <c r="A240"/>
  <c r="C240"/>
  <c r="M240" s="1"/>
  <c r="K241"/>
  <c r="A241"/>
  <c r="C241"/>
  <c r="M241" s="1"/>
  <c r="K242"/>
  <c r="A242"/>
  <c r="K243"/>
  <c r="A243" s="1"/>
  <c r="K244"/>
  <c r="A244"/>
  <c r="C244"/>
  <c r="M244" s="1"/>
  <c r="K245"/>
  <c r="A245"/>
  <c r="C245"/>
  <c r="M245" s="1"/>
  <c r="K246"/>
  <c r="A246"/>
  <c r="K247"/>
  <c r="A247" s="1"/>
  <c r="K248"/>
  <c r="A248"/>
  <c r="K249"/>
  <c r="A249"/>
  <c r="C249"/>
  <c r="M249" s="1"/>
  <c r="K250"/>
  <c r="A250"/>
  <c r="K251"/>
  <c r="A251" s="1"/>
  <c r="K252"/>
  <c r="A252"/>
  <c r="C252"/>
  <c r="M252" s="1"/>
  <c r="K253"/>
  <c r="A253"/>
  <c r="K254"/>
  <c r="A254"/>
  <c r="K255"/>
  <c r="A255" s="1"/>
  <c r="K256"/>
  <c r="A256"/>
  <c r="C256"/>
  <c r="M256" s="1"/>
  <c r="K257"/>
  <c r="A257"/>
  <c r="C257"/>
  <c r="M257" s="1"/>
  <c r="K258"/>
  <c r="A258"/>
  <c r="F258" s="1"/>
  <c r="K259"/>
  <c r="A259" s="1"/>
  <c r="K260"/>
  <c r="A260"/>
  <c r="K261"/>
  <c r="A261"/>
  <c r="C261"/>
  <c r="M261" s="1"/>
  <c r="K262"/>
  <c r="A262"/>
  <c r="K263"/>
  <c r="A263" s="1"/>
  <c r="K264"/>
  <c r="A264"/>
  <c r="K265"/>
  <c r="A265"/>
  <c r="K266"/>
  <c r="A266"/>
  <c r="K267"/>
  <c r="A267" s="1"/>
  <c r="K268"/>
  <c r="A268"/>
  <c r="C268"/>
  <c r="M268" s="1"/>
  <c r="K269"/>
  <c r="A269"/>
  <c r="K270"/>
  <c r="A270"/>
  <c r="J270" s="1"/>
  <c r="K271"/>
  <c r="A271" s="1"/>
  <c r="K272"/>
  <c r="A272"/>
  <c r="C272"/>
  <c r="M272" s="1"/>
  <c r="K273"/>
  <c r="A273"/>
  <c r="C273"/>
  <c r="M273" s="1"/>
  <c r="K274"/>
  <c r="A274"/>
  <c r="K275"/>
  <c r="A275" s="1"/>
  <c r="K276"/>
  <c r="A276"/>
  <c r="C276"/>
  <c r="M276" s="1"/>
  <c r="K277"/>
  <c r="A277"/>
  <c r="C277"/>
  <c r="M277" s="1"/>
  <c r="K278"/>
  <c r="A278"/>
  <c r="K279"/>
  <c r="A279" s="1"/>
  <c r="K280"/>
  <c r="A280"/>
  <c r="K281"/>
  <c r="A281"/>
  <c r="C281"/>
  <c r="M281" s="1"/>
  <c r="K282"/>
  <c r="A282"/>
  <c r="K283"/>
  <c r="A283" s="1"/>
  <c r="K284"/>
  <c r="A284"/>
  <c r="C284"/>
  <c r="M284" s="1"/>
  <c r="K285"/>
  <c r="A285"/>
  <c r="K286"/>
  <c r="A286"/>
  <c r="K287"/>
  <c r="A287" s="1"/>
  <c r="K288"/>
  <c r="A288"/>
  <c r="C288"/>
  <c r="M288" s="1"/>
  <c r="K289"/>
  <c r="A289"/>
  <c r="C289"/>
  <c r="M289" s="1"/>
  <c r="K290"/>
  <c r="A290"/>
  <c r="F290" s="1"/>
  <c r="K291"/>
  <c r="A291" s="1"/>
  <c r="K292"/>
  <c r="A292"/>
  <c r="K293"/>
  <c r="A293"/>
  <c r="C293"/>
  <c r="M293" s="1"/>
  <c r="K294"/>
  <c r="A294"/>
  <c r="K295"/>
  <c r="A295" s="1"/>
  <c r="K296"/>
  <c r="A296"/>
  <c r="K297"/>
  <c r="A297"/>
  <c r="K298"/>
  <c r="A298"/>
  <c r="K299"/>
  <c r="A299" s="1"/>
  <c r="H299" s="1"/>
  <c r="K300"/>
  <c r="A300"/>
  <c r="C300"/>
  <c r="M300" s="1"/>
  <c r="M301"/>
  <c r="M302"/>
  <c r="M10"/>
  <c r="L10" i="5"/>
  <c r="L11" i="6"/>
  <c r="L13" i="14"/>
  <c r="L12" i="11"/>
  <c r="L333" i="6"/>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4"/>
  <c r="L332" i="5"/>
  <c r="L333"/>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K12"/>
  <c r="K13"/>
  <c r="K14"/>
  <c r="K15"/>
  <c r="K16"/>
  <c r="K17"/>
  <c r="K18"/>
  <c r="K19"/>
  <c r="K20"/>
  <c r="K21"/>
  <c r="K22"/>
  <c r="K23"/>
  <c r="K24"/>
  <c r="K25"/>
  <c r="K26"/>
  <c r="K27"/>
  <c r="K28"/>
  <c r="K29"/>
  <c r="K30"/>
  <c r="K31"/>
  <c r="K32"/>
  <c r="K33"/>
  <c r="K34"/>
  <c r="K35"/>
  <c r="K36"/>
  <c r="K37"/>
  <c r="K38"/>
  <c r="K39"/>
  <c r="K40"/>
  <c r="K41"/>
  <c r="K42"/>
  <c r="K43"/>
  <c r="K44"/>
  <c r="K45"/>
  <c r="K46"/>
  <c r="K47"/>
  <c r="K48"/>
  <c r="K49"/>
  <c r="K50"/>
  <c r="K51"/>
  <c r="K52"/>
  <c r="K53"/>
  <c r="K54"/>
  <c r="K55"/>
  <c r="K56"/>
  <c r="K57"/>
  <c r="K58"/>
  <c r="K59"/>
  <c r="K60"/>
  <c r="K61"/>
  <c r="K62"/>
  <c r="K63"/>
  <c r="K64"/>
  <c r="K65"/>
  <c r="K66"/>
  <c r="K67"/>
  <c r="K68"/>
  <c r="K69"/>
  <c r="K70"/>
  <c r="K71"/>
  <c r="K72"/>
  <c r="K73"/>
  <c r="K74"/>
  <c r="K75"/>
  <c r="K76"/>
  <c r="K77"/>
  <c r="K78"/>
  <c r="K79"/>
  <c r="K80"/>
  <c r="K81"/>
  <c r="K82"/>
  <c r="K83"/>
  <c r="K84"/>
  <c r="K85"/>
  <c r="K86"/>
  <c r="K87"/>
  <c r="K88"/>
  <c r="K89"/>
  <c r="K90"/>
  <c r="K91"/>
  <c r="K92"/>
  <c r="K93"/>
  <c r="K94"/>
  <c r="K95"/>
  <c r="K96"/>
  <c r="K97"/>
  <c r="K98"/>
  <c r="K99"/>
  <c r="K100"/>
  <c r="K101"/>
  <c r="K102"/>
  <c r="K103"/>
  <c r="K104"/>
  <c r="K105"/>
  <c r="K106"/>
  <c r="K107"/>
  <c r="K108"/>
  <c r="K109"/>
  <c r="K110"/>
  <c r="K111"/>
  <c r="K112"/>
  <c r="K113"/>
  <c r="K114"/>
  <c r="K115"/>
  <c r="K116"/>
  <c r="K117"/>
  <c r="K118"/>
  <c r="K119"/>
  <c r="K120"/>
  <c r="K121"/>
  <c r="K122"/>
  <c r="K123"/>
  <c r="K124"/>
  <c r="K125"/>
  <c r="K126"/>
  <c r="K127"/>
  <c r="K128"/>
  <c r="K129"/>
  <c r="K130"/>
  <c r="K131"/>
  <c r="K132"/>
  <c r="K133"/>
  <c r="K134"/>
  <c r="K135"/>
  <c r="K136"/>
  <c r="K137"/>
  <c r="K138"/>
  <c r="K139"/>
  <c r="K140"/>
  <c r="K141"/>
  <c r="K142"/>
  <c r="K143"/>
  <c r="K144"/>
  <c r="K145"/>
  <c r="K146"/>
  <c r="K147"/>
  <c r="K148"/>
  <c r="K149"/>
  <c r="K150"/>
  <c r="K151"/>
  <c r="K152"/>
  <c r="K153"/>
  <c r="K154"/>
  <c r="K155"/>
  <c r="K156"/>
  <c r="K157"/>
  <c r="K158"/>
  <c r="K159"/>
  <c r="K160"/>
  <c r="K161"/>
  <c r="K162"/>
  <c r="K163"/>
  <c r="K164"/>
  <c r="K165"/>
  <c r="K166"/>
  <c r="K167"/>
  <c r="K168"/>
  <c r="K169"/>
  <c r="K170"/>
  <c r="K171"/>
  <c r="K172"/>
  <c r="K173"/>
  <c r="K174"/>
  <c r="K175"/>
  <c r="K176"/>
  <c r="K177"/>
  <c r="K178"/>
  <c r="K179"/>
  <c r="K180"/>
  <c r="K181"/>
  <c r="K182"/>
  <c r="K183"/>
  <c r="K184"/>
  <c r="K185"/>
  <c r="K186"/>
  <c r="K187"/>
  <c r="K188"/>
  <c r="K189"/>
  <c r="K190"/>
  <c r="K191"/>
  <c r="K192"/>
  <c r="K193"/>
  <c r="K194"/>
  <c r="K195"/>
  <c r="K196"/>
  <c r="K197"/>
  <c r="K198"/>
  <c r="K199"/>
  <c r="K200"/>
  <c r="K201"/>
  <c r="K202"/>
  <c r="K203"/>
  <c r="K204"/>
  <c r="K205"/>
  <c r="K206"/>
  <c r="K207"/>
  <c r="K208"/>
  <c r="K209"/>
  <c r="K210"/>
  <c r="K211"/>
  <c r="K212"/>
  <c r="K213"/>
  <c r="K214"/>
  <c r="K215"/>
  <c r="K216"/>
  <c r="K217"/>
  <c r="K218"/>
  <c r="K219"/>
  <c r="K220"/>
  <c r="K221"/>
  <c r="K222"/>
  <c r="K223"/>
  <c r="K224"/>
  <c r="K225"/>
  <c r="K226"/>
  <c r="K227"/>
  <c r="K228"/>
  <c r="K229"/>
  <c r="K230"/>
  <c r="K231"/>
  <c r="K232"/>
  <c r="K233"/>
  <c r="K234"/>
  <c r="K235"/>
  <c r="K236"/>
  <c r="K237"/>
  <c r="K238"/>
  <c r="K239"/>
  <c r="K240"/>
  <c r="K241"/>
  <c r="K242"/>
  <c r="K243"/>
  <c r="K244"/>
  <c r="K245"/>
  <c r="K246"/>
  <c r="K247"/>
  <c r="K248"/>
  <c r="K249"/>
  <c r="K250"/>
  <c r="K251"/>
  <c r="K252"/>
  <c r="K253"/>
  <c r="K254"/>
  <c r="K255"/>
  <c r="K256"/>
  <c r="K257"/>
  <c r="K258"/>
  <c r="K259"/>
  <c r="K260"/>
  <c r="K261"/>
  <c r="K262"/>
  <c r="K263"/>
  <c r="K264"/>
  <c r="K265"/>
  <c r="K266"/>
  <c r="K267"/>
  <c r="K268"/>
  <c r="K269"/>
  <c r="K270"/>
  <c r="K271"/>
  <c r="K272"/>
  <c r="K273"/>
  <c r="K274"/>
  <c r="K275"/>
  <c r="K276"/>
  <c r="K277"/>
  <c r="K278"/>
  <c r="K279"/>
  <c r="K280"/>
  <c r="K281"/>
  <c r="K282"/>
  <c r="K283"/>
  <c r="K284"/>
  <c r="K285"/>
  <c r="K286"/>
  <c r="K287"/>
  <c r="K288"/>
  <c r="K289"/>
  <c r="K290"/>
  <c r="K291"/>
  <c r="K292"/>
  <c r="K293"/>
  <c r="K294"/>
  <c r="K295"/>
  <c r="K296"/>
  <c r="K297"/>
  <c r="K298"/>
  <c r="K299"/>
  <c r="K300"/>
  <c r="K301"/>
  <c r="K302"/>
  <c r="K303"/>
  <c r="K304"/>
  <c r="K305"/>
  <c r="K306"/>
  <c r="K307"/>
  <c r="K308"/>
  <c r="K309"/>
  <c r="K310"/>
  <c r="K311"/>
  <c r="K312"/>
  <c r="K313"/>
  <c r="K314"/>
  <c r="K315"/>
  <c r="K316"/>
  <c r="K317"/>
  <c r="K318"/>
  <c r="K319"/>
  <c r="K320"/>
  <c r="K321"/>
  <c r="K322"/>
  <c r="K323"/>
  <c r="K324"/>
  <c r="K325"/>
  <c r="K326"/>
  <c r="K327"/>
  <c r="K328"/>
  <c r="K329"/>
  <c r="K330"/>
  <c r="K331"/>
  <c r="K332"/>
  <c r="K333"/>
  <c r="K334"/>
  <c r="K335"/>
  <c r="K336"/>
  <c r="K337"/>
  <c r="K338"/>
  <c r="K339"/>
  <c r="K340"/>
  <c r="K341"/>
  <c r="K342"/>
  <c r="K343"/>
  <c r="K344"/>
  <c r="K345"/>
  <c r="K346"/>
  <c r="K347"/>
  <c r="K348"/>
  <c r="K349"/>
  <c r="K350"/>
  <c r="K351"/>
  <c r="K352"/>
  <c r="K353"/>
  <c r="K354"/>
  <c r="K355"/>
  <c r="K356"/>
  <c r="K357"/>
  <c r="K358"/>
  <c r="K359"/>
  <c r="K360"/>
  <c r="K361"/>
  <c r="K362"/>
  <c r="K363"/>
  <c r="K364"/>
  <c r="K365"/>
  <c r="K366"/>
  <c r="K367"/>
  <c r="K368"/>
  <c r="K369"/>
  <c r="K370"/>
  <c r="K371"/>
  <c r="K372"/>
  <c r="K373"/>
  <c r="K374"/>
  <c r="K375"/>
  <c r="K376"/>
  <c r="K377"/>
  <c r="K378"/>
  <c r="K379"/>
  <c r="K380"/>
  <c r="K381"/>
  <c r="K382"/>
  <c r="K383"/>
  <c r="K384"/>
  <c r="K385"/>
  <c r="K386"/>
  <c r="K387"/>
  <c r="K388"/>
  <c r="K389"/>
  <c r="K390"/>
  <c r="K391"/>
  <c r="K392"/>
  <c r="K393"/>
  <c r="K394"/>
  <c r="K395"/>
  <c r="K396"/>
  <c r="K397"/>
  <c r="K398"/>
  <c r="K399"/>
  <c r="K400"/>
  <c r="K401"/>
  <c r="K402"/>
  <c r="K403"/>
  <c r="K404"/>
  <c r="K405"/>
  <c r="K406"/>
  <c r="K407"/>
  <c r="K408"/>
  <c r="K409"/>
  <c r="K410"/>
  <c r="K411"/>
  <c r="K412"/>
  <c r="K413"/>
  <c r="K414"/>
  <c r="K415"/>
  <c r="K416"/>
  <c r="K417"/>
  <c r="K418"/>
  <c r="K419"/>
  <c r="K420"/>
  <c r="K421"/>
  <c r="K422"/>
  <c r="K423"/>
  <c r="K424"/>
  <c r="K425"/>
  <c r="K426"/>
  <c r="K427"/>
  <c r="K428"/>
  <c r="K429"/>
  <c r="K430"/>
  <c r="K431"/>
  <c r="K432"/>
  <c r="K433"/>
  <c r="K434"/>
  <c r="K435"/>
  <c r="K436"/>
  <c r="K437"/>
  <c r="K438"/>
  <c r="K439"/>
  <c r="K440"/>
  <c r="K441"/>
  <c r="K442"/>
  <c r="K443"/>
  <c r="K444"/>
  <c r="K445"/>
  <c r="K446"/>
  <c r="K447"/>
  <c r="K448"/>
  <c r="K449"/>
  <c r="K450"/>
  <c r="K451"/>
  <c r="K452"/>
  <c r="K453"/>
  <c r="K454"/>
  <c r="K455"/>
  <c r="K456"/>
  <c r="K457"/>
  <c r="K458"/>
  <c r="K459"/>
  <c r="K460"/>
  <c r="K461"/>
  <c r="K462"/>
  <c r="K463"/>
  <c r="K464"/>
  <c r="K465"/>
  <c r="K466"/>
  <c r="K467"/>
  <c r="K468"/>
  <c r="K469"/>
  <c r="K470"/>
  <c r="K471"/>
  <c r="K472"/>
  <c r="K473"/>
  <c r="K474"/>
  <c r="K475"/>
  <c r="K476"/>
  <c r="K477"/>
  <c r="K478"/>
  <c r="K479"/>
  <c r="K480"/>
  <c r="K481"/>
  <c r="K482"/>
  <c r="K483"/>
  <c r="K484"/>
  <c r="K485"/>
  <c r="K486"/>
  <c r="K487"/>
  <c r="K488"/>
  <c r="K489"/>
  <c r="K490"/>
  <c r="K491"/>
  <c r="K492"/>
  <c r="K493"/>
  <c r="K494"/>
  <c r="K495"/>
  <c r="K496"/>
  <c r="K497"/>
  <c r="K498"/>
  <c r="K499"/>
  <c r="K500"/>
  <c r="K11"/>
  <c r="L66" i="4"/>
  <c r="L67"/>
  <c r="L68"/>
  <c r="L69"/>
  <c r="L70"/>
  <c r="L71"/>
  <c r="L72"/>
  <c r="L73"/>
  <c r="L74"/>
  <c r="L75"/>
  <c r="L76"/>
  <c r="L77"/>
  <c r="L78"/>
  <c r="L79"/>
  <c r="L80"/>
  <c r="L81"/>
  <c r="L82"/>
  <c r="L83"/>
  <c r="L84"/>
  <c r="L85"/>
  <c r="L86"/>
  <c r="L87"/>
  <c r="L88"/>
  <c r="L89"/>
  <c r="L90"/>
  <c r="L91"/>
  <c r="L92"/>
  <c r="L93"/>
  <c r="L94"/>
  <c r="L95"/>
  <c r="L96"/>
  <c r="L97"/>
  <c r="L98"/>
  <c r="L99"/>
  <c r="L100"/>
  <c r="L101"/>
  <c r="L102"/>
  <c r="L103"/>
  <c r="L104"/>
  <c r="L105"/>
  <c r="L106"/>
  <c r="L107"/>
  <c r="L108"/>
  <c r="L109"/>
  <c r="L110"/>
  <c r="L111"/>
  <c r="L112"/>
  <c r="L113"/>
  <c r="L114"/>
  <c r="L115"/>
  <c r="L116"/>
  <c r="L117"/>
  <c r="L118"/>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4"/>
  <c r="L155"/>
  <c r="L156"/>
  <c r="L157"/>
  <c r="L158"/>
  <c r="L159"/>
  <c r="L160"/>
  <c r="L161"/>
  <c r="L162"/>
  <c r="L163"/>
  <c r="L164"/>
  <c r="L165"/>
  <c r="L166"/>
  <c r="L167"/>
  <c r="L168"/>
  <c r="L169"/>
  <c r="L170"/>
  <c r="L171"/>
  <c r="L172"/>
  <c r="L173"/>
  <c r="L174"/>
  <c r="L175"/>
  <c r="L176"/>
  <c r="L177"/>
  <c r="L178"/>
  <c r="L179"/>
  <c r="L180"/>
  <c r="L181"/>
  <c r="L182"/>
  <c r="L183"/>
  <c r="L184"/>
  <c r="L185"/>
  <c r="L186"/>
  <c r="L187"/>
  <c r="L188"/>
  <c r="L189"/>
  <c r="L190"/>
  <c r="L191"/>
  <c r="L192"/>
  <c r="L193"/>
  <c r="L194"/>
  <c r="L195"/>
  <c r="L196"/>
  <c r="L197"/>
  <c r="L198"/>
  <c r="L199"/>
  <c r="L200"/>
  <c r="L201"/>
  <c r="L202"/>
  <c r="L203"/>
  <c r="L204"/>
  <c r="L205"/>
  <c r="L206"/>
  <c r="L207"/>
  <c r="L208"/>
  <c r="L209"/>
  <c r="L210"/>
  <c r="L211"/>
  <c r="L212"/>
  <c r="L213"/>
  <c r="L214"/>
  <c r="L215"/>
  <c r="L216"/>
  <c r="L217"/>
  <c r="L218"/>
  <c r="L219"/>
  <c r="L220"/>
  <c r="L221"/>
  <c r="L222"/>
  <c r="L223"/>
  <c r="L224"/>
  <c r="L225"/>
  <c r="L226"/>
  <c r="L227"/>
  <c r="L228"/>
  <c r="L229"/>
  <c r="L230"/>
  <c r="L231"/>
  <c r="L232"/>
  <c r="L233"/>
  <c r="L234"/>
  <c r="L235"/>
  <c r="L236"/>
  <c r="L237"/>
  <c r="L238"/>
  <c r="L239"/>
  <c r="L240"/>
  <c r="L241"/>
  <c r="L242"/>
  <c r="L243"/>
  <c r="L244"/>
  <c r="L245"/>
  <c r="L246"/>
  <c r="L247"/>
  <c r="L248"/>
  <c r="L249"/>
  <c r="L250"/>
  <c r="L251"/>
  <c r="L252"/>
  <c r="L253"/>
  <c r="L254"/>
  <c r="L255"/>
  <c r="L256"/>
  <c r="L257"/>
  <c r="L258"/>
  <c r="L259"/>
  <c r="L260"/>
  <c r="L261"/>
  <c r="L262"/>
  <c r="L263"/>
  <c r="L264"/>
  <c r="L265"/>
  <c r="L266"/>
  <c r="L267"/>
  <c r="L268"/>
  <c r="L269"/>
  <c r="L270"/>
  <c r="L271"/>
  <c r="L272"/>
  <c r="L273"/>
  <c r="L274"/>
  <c r="L275"/>
  <c r="L276"/>
  <c r="L277"/>
  <c r="L278"/>
  <c r="L279"/>
  <c r="L280"/>
  <c r="L281"/>
  <c r="L282"/>
  <c r="L283"/>
  <c r="L284"/>
  <c r="L285"/>
  <c r="L286"/>
  <c r="L287"/>
  <c r="L288"/>
  <c r="L289"/>
  <c r="L290"/>
  <c r="L291"/>
  <c r="L292"/>
  <c r="L293"/>
  <c r="L294"/>
  <c r="L295"/>
  <c r="L296"/>
  <c r="L297"/>
  <c r="L298"/>
  <c r="L299"/>
  <c r="L300"/>
  <c r="L301"/>
  <c r="L302"/>
  <c r="L12"/>
  <c r="L13"/>
  <c r="L14"/>
  <c r="L15"/>
  <c r="L16"/>
  <c r="L17"/>
  <c r="L18"/>
  <c r="L19"/>
  <c r="L20"/>
  <c r="L21"/>
  <c r="L22"/>
  <c r="L23"/>
  <c r="L24"/>
  <c r="L25"/>
  <c r="L26"/>
  <c r="L27"/>
  <c r="L28"/>
  <c r="L29"/>
  <c r="L30"/>
  <c r="L31"/>
  <c r="L32"/>
  <c r="L33"/>
  <c r="L34"/>
  <c r="L35"/>
  <c r="L36"/>
  <c r="L37"/>
  <c r="L38"/>
  <c r="L39"/>
  <c r="L40"/>
  <c r="L41"/>
  <c r="L42"/>
  <c r="L43"/>
  <c r="L44"/>
  <c r="L45"/>
  <c r="L46"/>
  <c r="L47"/>
  <c r="L48"/>
  <c r="L49"/>
  <c r="L50"/>
  <c r="L51"/>
  <c r="L52"/>
  <c r="L53"/>
  <c r="L54"/>
  <c r="L55"/>
  <c r="L56"/>
  <c r="L57"/>
  <c r="L58"/>
  <c r="L59"/>
  <c r="L60"/>
  <c r="L61"/>
  <c r="L62"/>
  <c r="L63"/>
  <c r="L64"/>
  <c r="L65"/>
  <c r="L11"/>
  <c r="K26" i="11"/>
  <c r="M17"/>
  <c r="D14"/>
  <c r="E14"/>
  <c r="F14"/>
  <c r="H14"/>
  <c r="I14"/>
  <c r="D15"/>
  <c r="F15"/>
  <c r="G15"/>
  <c r="H15"/>
  <c r="E17"/>
  <c r="F17"/>
  <c r="I17"/>
  <c r="E18"/>
  <c r="F19"/>
  <c r="G19"/>
  <c r="E20"/>
  <c r="F20"/>
  <c r="F21"/>
  <c r="G21"/>
  <c r="F22"/>
  <c r="H22"/>
  <c r="F24"/>
  <c r="I24"/>
  <c r="D25"/>
  <c r="G25"/>
  <c r="H25"/>
  <c r="E26"/>
  <c r="I26"/>
  <c r="D27"/>
  <c r="G27"/>
  <c r="H27"/>
  <c r="E29"/>
  <c r="F29"/>
  <c r="I29"/>
  <c r="F30"/>
  <c r="H30"/>
  <c r="D32"/>
  <c r="E32"/>
  <c r="F32"/>
  <c r="G32"/>
  <c r="H32"/>
  <c r="I32"/>
  <c r="D33"/>
  <c r="G33"/>
  <c r="H33"/>
  <c r="E34"/>
  <c r="F34"/>
  <c r="D35"/>
  <c r="E35"/>
  <c r="H35"/>
  <c r="I35"/>
  <c r="D37"/>
  <c r="E37"/>
  <c r="F37"/>
  <c r="G37"/>
  <c r="H37"/>
  <c r="I37"/>
  <c r="D38"/>
  <c r="E38"/>
  <c r="F38"/>
  <c r="H38"/>
  <c r="I38"/>
  <c r="D40"/>
  <c r="H40"/>
  <c r="G41"/>
  <c r="D42"/>
  <c r="E42"/>
  <c r="F42"/>
  <c r="H42"/>
  <c r="I42"/>
  <c r="F44"/>
  <c r="H44"/>
  <c r="G45"/>
  <c r="H46"/>
  <c r="D47"/>
  <c r="F48"/>
  <c r="G48"/>
  <c r="D49"/>
  <c r="F49"/>
  <c r="D51"/>
  <c r="F51"/>
  <c r="G51"/>
  <c r="H51"/>
  <c r="F52"/>
  <c r="G52"/>
  <c r="D53"/>
  <c r="H53"/>
  <c r="F54"/>
  <c r="G54"/>
  <c r="D56"/>
  <c r="E56"/>
  <c r="H56"/>
  <c r="I56"/>
  <c r="D57"/>
  <c r="F57"/>
  <c r="G57"/>
  <c r="H57"/>
  <c r="F58"/>
  <c r="G58"/>
  <c r="D59"/>
  <c r="E59"/>
  <c r="F59"/>
  <c r="G59"/>
  <c r="H59"/>
  <c r="I59"/>
  <c r="D61"/>
  <c r="F61"/>
  <c r="G61"/>
  <c r="H61"/>
  <c r="D64"/>
  <c r="E64"/>
  <c r="F64"/>
  <c r="H64"/>
  <c r="I64"/>
  <c r="D65"/>
  <c r="E65"/>
  <c r="F65"/>
  <c r="G65"/>
  <c r="H65"/>
  <c r="I65"/>
  <c r="F66"/>
  <c r="H66"/>
  <c r="D67"/>
  <c r="E67"/>
  <c r="F67"/>
  <c r="H67"/>
  <c r="I67"/>
  <c r="D69"/>
  <c r="E69"/>
  <c r="F69"/>
  <c r="G69"/>
  <c r="H69"/>
  <c r="I69"/>
  <c r="D70"/>
  <c r="E70"/>
  <c r="F70"/>
  <c r="H70"/>
  <c r="I70"/>
  <c r="D71"/>
  <c r="H71"/>
  <c r="F72"/>
  <c r="H72"/>
  <c r="D73"/>
  <c r="E73"/>
  <c r="F73"/>
  <c r="H73"/>
  <c r="I73"/>
  <c r="D76"/>
  <c r="E76"/>
  <c r="F76"/>
  <c r="H76"/>
  <c r="I76"/>
  <c r="F78"/>
  <c r="D79"/>
  <c r="D81"/>
  <c r="G81"/>
  <c r="H81"/>
  <c r="E82"/>
  <c r="F82"/>
  <c r="F83"/>
  <c r="D84"/>
  <c r="E84"/>
  <c r="F84"/>
  <c r="G84"/>
  <c r="H84"/>
  <c r="I84"/>
  <c r="G85"/>
  <c r="D86"/>
  <c r="E86"/>
  <c r="F86"/>
  <c r="G86"/>
  <c r="H86"/>
  <c r="I86"/>
  <c r="D87"/>
  <c r="F88"/>
  <c r="G88"/>
  <c r="D89"/>
  <c r="F89"/>
  <c r="G89"/>
  <c r="H89"/>
  <c r="D90"/>
  <c r="I90"/>
  <c r="D91"/>
  <c r="E91"/>
  <c r="F91"/>
  <c r="G91"/>
  <c r="H91"/>
  <c r="I91"/>
  <c r="F92"/>
  <c r="D93"/>
  <c r="F93"/>
  <c r="G93"/>
  <c r="H93"/>
  <c r="D94"/>
  <c r="E94"/>
  <c r="F94"/>
  <c r="G94"/>
  <c r="H94"/>
  <c r="I94"/>
  <c r="D96"/>
  <c r="E96"/>
  <c r="F96"/>
  <c r="H96"/>
  <c r="I96"/>
  <c r="E97"/>
  <c r="H97"/>
  <c r="D98"/>
  <c r="E98"/>
  <c r="F98"/>
  <c r="H98"/>
  <c r="I98"/>
  <c r="D99"/>
  <c r="E99"/>
  <c r="F99"/>
  <c r="G99"/>
  <c r="H99"/>
  <c r="I99"/>
  <c r="D100"/>
  <c r="D101"/>
  <c r="E101"/>
  <c r="F101"/>
  <c r="G101"/>
  <c r="H101"/>
  <c r="I101"/>
  <c r="D102"/>
  <c r="E102"/>
  <c r="F102"/>
  <c r="H102"/>
  <c r="I102"/>
  <c r="D103"/>
  <c r="D105"/>
  <c r="E105"/>
  <c r="F105"/>
  <c r="G105"/>
  <c r="H105"/>
  <c r="I105"/>
  <c r="F106"/>
  <c r="H106"/>
  <c r="F107"/>
  <c r="D108"/>
  <c r="E108"/>
  <c r="F108"/>
  <c r="H108"/>
  <c r="I108"/>
  <c r="D109"/>
  <c r="E110"/>
  <c r="I110"/>
  <c r="D111"/>
  <c r="D112"/>
  <c r="D113"/>
  <c r="F113"/>
  <c r="G113"/>
  <c r="H113"/>
  <c r="D115"/>
  <c r="F115"/>
  <c r="G115"/>
  <c r="H115"/>
  <c r="D116"/>
  <c r="E116"/>
  <c r="F116"/>
  <c r="G116"/>
  <c r="H116"/>
  <c r="I116"/>
  <c r="F117"/>
  <c r="E118"/>
  <c r="F118"/>
  <c r="I118"/>
  <c r="D120"/>
  <c r="E120"/>
  <c r="F120"/>
  <c r="G120"/>
  <c r="H120"/>
  <c r="I120"/>
  <c r="D121"/>
  <c r="F121"/>
  <c r="G121"/>
  <c r="H121"/>
  <c r="D122"/>
  <c r="E122"/>
  <c r="F122"/>
  <c r="G122"/>
  <c r="H122"/>
  <c r="I122"/>
  <c r="D123"/>
  <c r="E123"/>
  <c r="F123"/>
  <c r="G123"/>
  <c r="H123"/>
  <c r="I123"/>
  <c r="D125"/>
  <c r="F125"/>
  <c r="G125"/>
  <c r="H125"/>
  <c r="D126"/>
  <c r="E126"/>
  <c r="F126"/>
  <c r="G126"/>
  <c r="H126"/>
  <c r="I126"/>
  <c r="D128"/>
  <c r="H128"/>
  <c r="I128"/>
  <c r="D129"/>
  <c r="E129"/>
  <c r="F129"/>
  <c r="G129"/>
  <c r="H129"/>
  <c r="I129"/>
  <c r="E130"/>
  <c r="D131"/>
  <c r="E131"/>
  <c r="F131"/>
  <c r="G131"/>
  <c r="H131"/>
  <c r="I131"/>
  <c r="F132"/>
  <c r="H132"/>
  <c r="D133"/>
  <c r="E133"/>
  <c r="F133"/>
  <c r="G133"/>
  <c r="H133"/>
  <c r="I133"/>
  <c r="E134"/>
  <c r="D136"/>
  <c r="E136"/>
  <c r="I136"/>
  <c r="D137"/>
  <c r="E137"/>
  <c r="F137"/>
  <c r="G137"/>
  <c r="H137"/>
  <c r="I137"/>
  <c r="D138"/>
  <c r="E138"/>
  <c r="F138"/>
  <c r="H138"/>
  <c r="I138"/>
  <c r="I140"/>
  <c r="D141"/>
  <c r="H141"/>
  <c r="I142"/>
  <c r="D143"/>
  <c r="D144"/>
  <c r="E144"/>
  <c r="F144"/>
  <c r="G144"/>
  <c r="H144"/>
  <c r="I144"/>
  <c r="D145"/>
  <c r="F145"/>
  <c r="G145"/>
  <c r="H145"/>
  <c r="D146"/>
  <c r="H146"/>
  <c r="I146"/>
  <c r="D147"/>
  <c r="F147"/>
  <c r="G147"/>
  <c r="H147"/>
  <c r="D148"/>
  <c r="E148"/>
  <c r="F148"/>
  <c r="G148"/>
  <c r="H148"/>
  <c r="I148"/>
  <c r="D150"/>
  <c r="E150"/>
  <c r="F150"/>
  <c r="G150"/>
  <c r="H150"/>
  <c r="I150"/>
  <c r="D152"/>
  <c r="E152"/>
  <c r="F152"/>
  <c r="G152"/>
  <c r="H152"/>
  <c r="I152"/>
  <c r="D153"/>
  <c r="F153"/>
  <c r="G153"/>
  <c r="H153"/>
  <c r="D154"/>
  <c r="E154"/>
  <c r="F154"/>
  <c r="G154"/>
  <c r="H154"/>
  <c r="I154"/>
  <c r="D155"/>
  <c r="E155"/>
  <c r="F155"/>
  <c r="G155"/>
  <c r="H155"/>
  <c r="I155"/>
  <c r="H156"/>
  <c r="I156"/>
  <c r="D158"/>
  <c r="E158"/>
  <c r="F158"/>
  <c r="G158"/>
  <c r="H158"/>
  <c r="I158"/>
  <c r="D159"/>
  <c r="D160"/>
  <c r="E160"/>
  <c r="F160"/>
  <c r="H160"/>
  <c r="I160"/>
  <c r="D161"/>
  <c r="E161"/>
  <c r="F161"/>
  <c r="G161"/>
  <c r="H161"/>
  <c r="I161"/>
  <c r="D162"/>
  <c r="E162"/>
  <c r="F162"/>
  <c r="H162"/>
  <c r="I162"/>
  <c r="D163"/>
  <c r="E163"/>
  <c r="F163"/>
  <c r="G163"/>
  <c r="H163"/>
  <c r="I163"/>
  <c r="D165"/>
  <c r="E165"/>
  <c r="F165"/>
  <c r="G165"/>
  <c r="H165"/>
  <c r="I165"/>
  <c r="D166"/>
  <c r="E166"/>
  <c r="F166"/>
  <c r="H166"/>
  <c r="I166"/>
  <c r="D167"/>
  <c r="H167"/>
  <c r="I168"/>
  <c r="D169"/>
  <c r="E169"/>
  <c r="F169"/>
  <c r="G169"/>
  <c r="H169"/>
  <c r="I169"/>
  <c r="D170"/>
  <c r="E170"/>
  <c r="F170"/>
  <c r="H170"/>
  <c r="I170"/>
  <c r="D171"/>
  <c r="H171"/>
  <c r="D172"/>
  <c r="E172"/>
  <c r="F172"/>
  <c r="H172"/>
  <c r="I172"/>
  <c r="H173"/>
  <c r="F174"/>
  <c r="H174"/>
  <c r="D175"/>
  <c r="D176"/>
  <c r="E176"/>
  <c r="H176"/>
  <c r="I176"/>
  <c r="G179"/>
  <c r="H179"/>
  <c r="D180"/>
  <c r="E180"/>
  <c r="F180"/>
  <c r="G180"/>
  <c r="H180"/>
  <c r="I180"/>
  <c r="D181"/>
  <c r="D182"/>
  <c r="D184"/>
  <c r="E184"/>
  <c r="F184"/>
  <c r="G184"/>
  <c r="H184"/>
  <c r="I184"/>
  <c r="D185"/>
  <c r="F185"/>
  <c r="G185"/>
  <c r="H185"/>
  <c r="D187"/>
  <c r="E187"/>
  <c r="F187"/>
  <c r="G187"/>
  <c r="H187"/>
  <c r="I187"/>
  <c r="F188"/>
  <c r="D189"/>
  <c r="F189"/>
  <c r="G189"/>
  <c r="H189"/>
  <c r="D190"/>
  <c r="E190"/>
  <c r="F190"/>
  <c r="G190"/>
  <c r="H190"/>
  <c r="I190"/>
  <c r="D192"/>
  <c r="E192"/>
  <c r="F192"/>
  <c r="H192"/>
  <c r="I192"/>
  <c r="D194"/>
  <c r="E194"/>
  <c r="F194"/>
  <c r="H194"/>
  <c r="I194"/>
  <c r="D195"/>
  <c r="E195"/>
  <c r="F195"/>
  <c r="G195"/>
  <c r="H195"/>
  <c r="I195"/>
  <c r="D196"/>
  <c r="E196"/>
  <c r="I196"/>
  <c r="D197"/>
  <c r="E197"/>
  <c r="F197"/>
  <c r="G197"/>
  <c r="H197"/>
  <c r="I197"/>
  <c r="D198"/>
  <c r="E198"/>
  <c r="F198"/>
  <c r="H198"/>
  <c r="I198"/>
  <c r="D199"/>
  <c r="F200"/>
  <c r="H200"/>
  <c r="I13"/>
  <c r="H13"/>
  <c r="G13"/>
  <c r="F13"/>
  <c r="E13"/>
  <c r="D13"/>
  <c r="K14"/>
  <c r="K15"/>
  <c r="K16"/>
  <c r="K17"/>
  <c r="K18"/>
  <c r="K19"/>
  <c r="K20"/>
  <c r="K21"/>
  <c r="K22"/>
  <c r="K23"/>
  <c r="K24"/>
  <c r="K25"/>
  <c r="K27"/>
  <c r="K28"/>
  <c r="K29"/>
  <c r="K30"/>
  <c r="K31"/>
  <c r="K32"/>
  <c r="K33"/>
  <c r="K34"/>
  <c r="K35"/>
  <c r="K36"/>
  <c r="K37"/>
  <c r="K38"/>
  <c r="K39"/>
  <c r="K40"/>
  <c r="K41"/>
  <c r="K42"/>
  <c r="K43"/>
  <c r="K44"/>
  <c r="K45"/>
  <c r="K46"/>
  <c r="K47"/>
  <c r="K48"/>
  <c r="K49"/>
  <c r="K50"/>
  <c r="K51"/>
  <c r="K52"/>
  <c r="K53"/>
  <c r="K54"/>
  <c r="K55"/>
  <c r="K56"/>
  <c r="K57"/>
  <c r="K58"/>
  <c r="K59"/>
  <c r="K60"/>
  <c r="K61"/>
  <c r="K62"/>
  <c r="K63"/>
  <c r="K64"/>
  <c r="K65"/>
  <c r="K66"/>
  <c r="K67"/>
  <c r="K68"/>
  <c r="K69"/>
  <c r="K70"/>
  <c r="K71"/>
  <c r="K72"/>
  <c r="K73"/>
  <c r="K74"/>
  <c r="K75"/>
  <c r="K76"/>
  <c r="K77"/>
  <c r="K78"/>
  <c r="K79"/>
  <c r="K80"/>
  <c r="K81"/>
  <c r="K82"/>
  <c r="K83"/>
  <c r="K84"/>
  <c r="K85"/>
  <c r="K86"/>
  <c r="K87"/>
  <c r="K88"/>
  <c r="K89"/>
  <c r="K90"/>
  <c r="K91"/>
  <c r="K92"/>
  <c r="K93"/>
  <c r="K94"/>
  <c r="K95"/>
  <c r="K96"/>
  <c r="K97"/>
  <c r="K98"/>
  <c r="K99"/>
  <c r="K100"/>
  <c r="K101"/>
  <c r="K102"/>
  <c r="K103"/>
  <c r="K104"/>
  <c r="K105"/>
  <c r="K106"/>
  <c r="K107"/>
  <c r="K108"/>
  <c r="K109"/>
  <c r="K110"/>
  <c r="K111"/>
  <c r="K112"/>
  <c r="K113"/>
  <c r="K114"/>
  <c r="K115"/>
  <c r="K116"/>
  <c r="K117"/>
  <c r="K118"/>
  <c r="K119"/>
  <c r="K120"/>
  <c r="K121"/>
  <c r="K122"/>
  <c r="K123"/>
  <c r="K124"/>
  <c r="K125"/>
  <c r="K126"/>
  <c r="K127"/>
  <c r="K128"/>
  <c r="K129"/>
  <c r="K130"/>
  <c r="K131"/>
  <c r="K132"/>
  <c r="K133"/>
  <c r="K134"/>
  <c r="K135"/>
  <c r="K136"/>
  <c r="K137"/>
  <c r="K138"/>
  <c r="K139"/>
  <c r="K140"/>
  <c r="K141"/>
  <c r="K142"/>
  <c r="K143"/>
  <c r="K144"/>
  <c r="K145"/>
  <c r="K146"/>
  <c r="K147"/>
  <c r="K148"/>
  <c r="K149"/>
  <c r="K150"/>
  <c r="K151"/>
  <c r="K152"/>
  <c r="K153"/>
  <c r="K154"/>
  <c r="K155"/>
  <c r="K156"/>
  <c r="K157"/>
  <c r="K158"/>
  <c r="K159"/>
  <c r="K160"/>
  <c r="K161"/>
  <c r="K162"/>
  <c r="K163"/>
  <c r="K164"/>
  <c r="K165"/>
  <c r="K166"/>
  <c r="K167"/>
  <c r="K168"/>
  <c r="K169"/>
  <c r="K170"/>
  <c r="K171"/>
  <c r="K172"/>
  <c r="K173"/>
  <c r="K174"/>
  <c r="K175"/>
  <c r="K176"/>
  <c r="K177"/>
  <c r="K178"/>
  <c r="K179"/>
  <c r="K180"/>
  <c r="K181"/>
  <c r="K182"/>
  <c r="K183"/>
  <c r="K184"/>
  <c r="K185"/>
  <c r="K186"/>
  <c r="K187"/>
  <c r="K188"/>
  <c r="K189"/>
  <c r="K190"/>
  <c r="K191"/>
  <c r="K192"/>
  <c r="K193"/>
  <c r="K194"/>
  <c r="K195"/>
  <c r="K196"/>
  <c r="K197"/>
  <c r="K198"/>
  <c r="K199"/>
  <c r="K200"/>
  <c r="K13"/>
  <c r="D13" i="14"/>
  <c r="F13"/>
  <c r="D8" i="13" a="1"/>
  <c r="D8" s="1"/>
  <c r="D7" i="3" a="1"/>
  <c r="D7"/>
  <c r="F7"/>
  <c r="D8" a="1"/>
  <c r="D8" s="1"/>
  <c r="F8" s="1"/>
  <c r="D9" a="1"/>
  <c r="D9"/>
  <c r="F9" s="1"/>
  <c r="D10" a="1"/>
  <c r="D10"/>
  <c r="F10" s="1"/>
  <c r="D11" a="1"/>
  <c r="D11" s="1"/>
  <c r="F11" s="1"/>
  <c r="D12" a="1"/>
  <c r="D12"/>
  <c r="F12" s="1"/>
  <c r="D13" a="1"/>
  <c r="D13" s="1"/>
  <c r="D14" a="1"/>
  <c r="D14"/>
  <c r="D15" a="1"/>
  <c r="D15" s="1"/>
  <c r="F15" s="1"/>
  <c r="D16" a="1"/>
  <c r="D16" s="1"/>
  <c r="F16" s="1"/>
  <c r="D17" a="1"/>
  <c r="D17"/>
  <c r="F17" s="1"/>
  <c r="D18" a="1"/>
  <c r="D18" s="1"/>
  <c r="F18" s="1"/>
  <c r="D19" a="1"/>
  <c r="D19"/>
  <c r="D20" a="1"/>
  <c r="D20" s="1"/>
  <c r="F20" s="1"/>
  <c r="D21" a="1"/>
  <c r="D21"/>
  <c r="F21" s="1"/>
  <c r="D22" a="1"/>
  <c r="D22" s="1"/>
  <c r="D23" a="1"/>
  <c r="D23"/>
  <c r="F23" s="1"/>
  <c r="D24" a="1"/>
  <c r="D24" s="1"/>
  <c r="F24" s="1"/>
  <c r="D25" a="1"/>
  <c r="D25"/>
  <c r="F25" s="1"/>
  <c r="D26" a="1"/>
  <c r="D26"/>
  <c r="D27" a="1"/>
  <c r="D27"/>
  <c r="F27" s="1"/>
  <c r="D28" a="1"/>
  <c r="D28"/>
  <c r="D29" a="1"/>
  <c r="D29" s="1"/>
  <c r="D9" i="13" a="1"/>
  <c r="D9"/>
  <c r="D10" a="1"/>
  <c r="D10" s="1"/>
  <c r="H10" s="1"/>
  <c r="D11" a="1"/>
  <c r="D11"/>
  <c r="D12" a="1"/>
  <c r="D12"/>
  <c r="D13" a="1"/>
  <c r="D13" s="1"/>
  <c r="D14" a="1"/>
  <c r="D14"/>
  <c r="D15" a="1"/>
  <c r="D15" s="1"/>
  <c r="D16" a="1"/>
  <c r="D16"/>
  <c r="H16" s="1"/>
  <c r="D17" a="1"/>
  <c r="D17" s="1"/>
  <c r="F17" s="1"/>
  <c r="D18" a="1"/>
  <c r="D18"/>
  <c r="H18"/>
  <c r="D19" a="1"/>
  <c r="D19"/>
  <c r="H19" s="1"/>
  <c r="D20" a="1"/>
  <c r="D20"/>
  <c r="D21" a="1"/>
  <c r="D21"/>
  <c r="D22" a="1"/>
  <c r="D22"/>
  <c r="D23" a="1"/>
  <c r="D23"/>
  <c r="D24" a="1"/>
  <c r="D24"/>
  <c r="D25" a="1"/>
  <c r="D25"/>
  <c r="D26" a="1"/>
  <c r="D26"/>
  <c r="D27" a="1"/>
  <c r="D27"/>
  <c r="F27" s="1"/>
  <c r="D28" a="1"/>
  <c r="D28" s="1"/>
  <c r="D29" a="1"/>
  <c r="D29"/>
  <c r="H30"/>
  <c r="D7" a="1"/>
  <c r="D7" s="1"/>
  <c r="G7" s="1"/>
  <c r="G11"/>
  <c r="F19"/>
  <c r="D13" i="5"/>
  <c r="E13"/>
  <c r="G13"/>
  <c r="H13"/>
  <c r="I13"/>
  <c r="F14"/>
  <c r="G14"/>
  <c r="E15"/>
  <c r="H15"/>
  <c r="E17"/>
  <c r="F17"/>
  <c r="G17"/>
  <c r="I17"/>
  <c r="D18"/>
  <c r="E18"/>
  <c r="F18"/>
  <c r="G18"/>
  <c r="H18"/>
  <c r="I18"/>
  <c r="D19"/>
  <c r="E19"/>
  <c r="F19"/>
  <c r="G19"/>
  <c r="H19"/>
  <c r="I19"/>
  <c r="D21"/>
  <c r="F21"/>
  <c r="G21"/>
  <c r="H21"/>
  <c r="D22"/>
  <c r="E22"/>
  <c r="F22"/>
  <c r="G22"/>
  <c r="H22"/>
  <c r="I22"/>
  <c r="D23"/>
  <c r="D24"/>
  <c r="D25"/>
  <c r="E25"/>
  <c r="G25"/>
  <c r="H25"/>
  <c r="I25"/>
  <c r="D26"/>
  <c r="G26"/>
  <c r="H26"/>
  <c r="D27"/>
  <c r="E27"/>
  <c r="F27"/>
  <c r="G27"/>
  <c r="H27"/>
  <c r="I27"/>
  <c r="E29"/>
  <c r="F29"/>
  <c r="G29"/>
  <c r="I29"/>
  <c r="G30"/>
  <c r="H30"/>
  <c r="D31"/>
  <c r="E31"/>
  <c r="F31"/>
  <c r="G31"/>
  <c r="H31"/>
  <c r="I31"/>
  <c r="H32"/>
  <c r="D33"/>
  <c r="F33"/>
  <c r="G33"/>
  <c r="H33"/>
  <c r="F34"/>
  <c r="G34"/>
  <c r="D35"/>
  <c r="E35"/>
  <c r="F35"/>
  <c r="G35"/>
  <c r="H35"/>
  <c r="I35"/>
  <c r="E37"/>
  <c r="G37"/>
  <c r="D38"/>
  <c r="E38"/>
  <c r="F38"/>
  <c r="G38"/>
  <c r="H38"/>
  <c r="I38"/>
  <c r="F39"/>
  <c r="G39"/>
  <c r="E41"/>
  <c r="F41"/>
  <c r="G41"/>
  <c r="I41"/>
  <c r="D42"/>
  <c r="E42"/>
  <c r="H42"/>
  <c r="I42"/>
  <c r="D43"/>
  <c r="E43"/>
  <c r="F43"/>
  <c r="G43"/>
  <c r="H43"/>
  <c r="I43"/>
  <c r="D45"/>
  <c r="E45"/>
  <c r="G45"/>
  <c r="H45"/>
  <c r="I45"/>
  <c r="D46"/>
  <c r="E46"/>
  <c r="F46"/>
  <c r="G46"/>
  <c r="H46"/>
  <c r="I46"/>
  <c r="D47"/>
  <c r="E47"/>
  <c r="F47"/>
  <c r="G47"/>
  <c r="H47"/>
  <c r="I47"/>
  <c r="H48"/>
  <c r="D49"/>
  <c r="E49"/>
  <c r="F49"/>
  <c r="H49"/>
  <c r="I49"/>
  <c r="E50"/>
  <c r="F50"/>
  <c r="I50"/>
  <c r="D51"/>
  <c r="E51"/>
  <c r="F51"/>
  <c r="G51"/>
  <c r="H51"/>
  <c r="I51"/>
  <c r="D53"/>
  <c r="F53"/>
  <c r="G53"/>
  <c r="H53"/>
  <c r="E54"/>
  <c r="F54"/>
  <c r="I54"/>
  <c r="D55"/>
  <c r="G55"/>
  <c r="D58"/>
  <c r="E58"/>
  <c r="F58"/>
  <c r="G58"/>
  <c r="H58"/>
  <c r="I58"/>
  <c r="F59"/>
  <c r="G59"/>
  <c r="H60"/>
  <c r="D62"/>
  <c r="E62"/>
  <c r="F62"/>
  <c r="G62"/>
  <c r="H62"/>
  <c r="I62"/>
  <c r="D63"/>
  <c r="E63"/>
  <c r="F63"/>
  <c r="G63"/>
  <c r="H63"/>
  <c r="I63"/>
  <c r="D64"/>
  <c r="E65"/>
  <c r="F65"/>
  <c r="G65"/>
  <c r="I65"/>
  <c r="D67"/>
  <c r="E67"/>
  <c r="F67"/>
  <c r="G67"/>
  <c r="H67"/>
  <c r="I67"/>
  <c r="E68"/>
  <c r="D69"/>
  <c r="F69"/>
  <c r="G69"/>
  <c r="H69"/>
  <c r="F71"/>
  <c r="G71"/>
  <c r="D72"/>
  <c r="E72"/>
  <c r="F72"/>
  <c r="H72"/>
  <c r="I72"/>
  <c r="D73"/>
  <c r="G73"/>
  <c r="H73"/>
  <c r="D74"/>
  <c r="E74"/>
  <c r="G74"/>
  <c r="I74"/>
  <c r="E75"/>
  <c r="G75"/>
  <c r="D77"/>
  <c r="E77"/>
  <c r="F77"/>
  <c r="G77"/>
  <c r="H77"/>
  <c r="I77"/>
  <c r="D79"/>
  <c r="E79"/>
  <c r="F79"/>
  <c r="G79"/>
  <c r="H79"/>
  <c r="I79"/>
  <c r="D81"/>
  <c r="E81"/>
  <c r="F81"/>
  <c r="H81"/>
  <c r="I81"/>
  <c r="G84"/>
  <c r="H84"/>
  <c r="D86"/>
  <c r="E86"/>
  <c r="H86"/>
  <c r="I86"/>
  <c r="D87"/>
  <c r="D89"/>
  <c r="H89"/>
  <c r="D90"/>
  <c r="I91"/>
  <c r="D93"/>
  <c r="E93"/>
  <c r="F93"/>
  <c r="G93"/>
  <c r="H93"/>
  <c r="I93"/>
  <c r="H94"/>
  <c r="D95"/>
  <c r="E95"/>
  <c r="F95"/>
  <c r="G95"/>
  <c r="H95"/>
  <c r="I95"/>
  <c r="D97"/>
  <c r="D99"/>
  <c r="H99"/>
  <c r="D100"/>
  <c r="E100"/>
  <c r="F100"/>
  <c r="G100"/>
  <c r="H100"/>
  <c r="I100"/>
  <c r="G101"/>
  <c r="D102"/>
  <c r="E102"/>
  <c r="G102"/>
  <c r="H102"/>
  <c r="I102"/>
  <c r="F104"/>
  <c r="G104"/>
  <c r="D105"/>
  <c r="H105"/>
  <c r="I105"/>
  <c r="D107"/>
  <c r="E107"/>
  <c r="F107"/>
  <c r="H107"/>
  <c r="I107"/>
  <c r="E109"/>
  <c r="F109"/>
  <c r="I109"/>
  <c r="D110"/>
  <c r="F111"/>
  <c r="G112"/>
  <c r="E113"/>
  <c r="I113"/>
  <c r="D115"/>
  <c r="H115"/>
  <c r="D116"/>
  <c r="E116"/>
  <c r="F116"/>
  <c r="G116"/>
  <c r="H116"/>
  <c r="I116"/>
  <c r="F117"/>
  <c r="G117"/>
  <c r="D118"/>
  <c r="E118"/>
  <c r="G118"/>
  <c r="H118"/>
  <c r="I118"/>
  <c r="D119"/>
  <c r="E119"/>
  <c r="G119"/>
  <c r="H119"/>
  <c r="I119"/>
  <c r="E120"/>
  <c r="D121"/>
  <c r="E121"/>
  <c r="G121"/>
  <c r="H121"/>
  <c r="I121"/>
  <c r="E122"/>
  <c r="D123"/>
  <c r="D124"/>
  <c r="F124"/>
  <c r="G124"/>
  <c r="H124"/>
  <c r="D125"/>
  <c r="E125"/>
  <c r="H125"/>
  <c r="I125"/>
  <c r="D126"/>
  <c r="G126"/>
  <c r="H126"/>
  <c r="I126"/>
  <c r="F127"/>
  <c r="G127"/>
  <c r="D128"/>
  <c r="E128"/>
  <c r="I128"/>
  <c r="G129"/>
  <c r="I129"/>
  <c r="I130"/>
  <c r="E131"/>
  <c r="F131"/>
  <c r="F132"/>
  <c r="D134"/>
  <c r="E134"/>
  <c r="G134"/>
  <c r="H134"/>
  <c r="I134"/>
  <c r="D136"/>
  <c r="E136"/>
  <c r="F136"/>
  <c r="H136"/>
  <c r="I136"/>
  <c r="F137"/>
  <c r="D139"/>
  <c r="E139"/>
  <c r="G139"/>
  <c r="H139"/>
  <c r="I139"/>
  <c r="D141"/>
  <c r="E141"/>
  <c r="F141"/>
  <c r="G141"/>
  <c r="H141"/>
  <c r="I141"/>
  <c r="D143"/>
  <c r="E143"/>
  <c r="F143"/>
  <c r="G143"/>
  <c r="H143"/>
  <c r="I143"/>
  <c r="D145"/>
  <c r="E145"/>
  <c r="F145"/>
  <c r="H145"/>
  <c r="I145"/>
  <c r="D146"/>
  <c r="I147"/>
  <c r="D148"/>
  <c r="E148"/>
  <c r="F148"/>
  <c r="G148"/>
  <c r="H148"/>
  <c r="I148"/>
  <c r="E149"/>
  <c r="F149"/>
  <c r="G149"/>
  <c r="I149"/>
  <c r="D150"/>
  <c r="E150"/>
  <c r="G150"/>
  <c r="H150"/>
  <c r="I150"/>
  <c r="D151"/>
  <c r="H151"/>
  <c r="D152"/>
  <c r="H152"/>
  <c r="I152"/>
  <c r="D153"/>
  <c r="E153"/>
  <c r="H153"/>
  <c r="I153"/>
  <c r="E154"/>
  <c r="E155"/>
  <c r="F155"/>
  <c r="I155"/>
  <c r="E156"/>
  <c r="F156"/>
  <c r="G156"/>
  <c r="I156"/>
  <c r="G157"/>
  <c r="D159"/>
  <c r="E159"/>
  <c r="I159"/>
  <c r="F160"/>
  <c r="G160"/>
  <c r="D161"/>
  <c r="E161"/>
  <c r="F161"/>
  <c r="G161"/>
  <c r="H161"/>
  <c r="I161"/>
  <c r="I162"/>
  <c r="D163"/>
  <c r="E163"/>
  <c r="F163"/>
  <c r="G163"/>
  <c r="H163"/>
  <c r="I163"/>
  <c r="D164"/>
  <c r="E164"/>
  <c r="G164"/>
  <c r="H164"/>
  <c r="I164"/>
  <c r="D166"/>
  <c r="E166"/>
  <c r="I166"/>
  <c r="D168"/>
  <c r="H168"/>
  <c r="I168"/>
  <c r="F169"/>
  <c r="G169"/>
  <c r="G170"/>
  <c r="I170"/>
  <c r="F171"/>
  <c r="G171"/>
  <c r="E172"/>
  <c r="F172"/>
  <c r="D174"/>
  <c r="E174"/>
  <c r="G174"/>
  <c r="H174"/>
  <c r="I174"/>
  <c r="D177"/>
  <c r="E177"/>
  <c r="H177"/>
  <c r="I177"/>
  <c r="D179"/>
  <c r="E179"/>
  <c r="F179"/>
  <c r="G179"/>
  <c r="H179"/>
  <c r="I179"/>
  <c r="D182"/>
  <c r="E182"/>
  <c r="G182"/>
  <c r="H182"/>
  <c r="I182"/>
  <c r="D183"/>
  <c r="F183"/>
  <c r="G183"/>
  <c r="H183"/>
  <c r="D184"/>
  <c r="D185"/>
  <c r="E185"/>
  <c r="F185"/>
  <c r="G185"/>
  <c r="H185"/>
  <c r="I185"/>
  <c r="D187"/>
  <c r="E187"/>
  <c r="H187"/>
  <c r="I187"/>
  <c r="D190"/>
  <c r="E190"/>
  <c r="G190"/>
  <c r="H190"/>
  <c r="I190"/>
  <c r="H192"/>
  <c r="E193"/>
  <c r="F193"/>
  <c r="I193"/>
  <c r="D195"/>
  <c r="E195"/>
  <c r="F195"/>
  <c r="G195"/>
  <c r="H195"/>
  <c r="I195"/>
  <c r="D196"/>
  <c r="E196"/>
  <c r="F196"/>
  <c r="G196"/>
  <c r="H196"/>
  <c r="I196"/>
  <c r="D198"/>
  <c r="E198"/>
  <c r="G198"/>
  <c r="H198"/>
  <c r="I198"/>
  <c r="E200"/>
  <c r="F200"/>
  <c r="I200"/>
  <c r="H202"/>
  <c r="D203"/>
  <c r="E203"/>
  <c r="F203"/>
  <c r="G203"/>
  <c r="H203"/>
  <c r="I203"/>
  <c r="D204"/>
  <c r="G204"/>
  <c r="H204"/>
  <c r="I205"/>
  <c r="F207"/>
  <c r="G207"/>
  <c r="D209"/>
  <c r="E209"/>
  <c r="F209"/>
  <c r="G209"/>
  <c r="H209"/>
  <c r="I209"/>
  <c r="D211"/>
  <c r="E211"/>
  <c r="F211"/>
  <c r="G211"/>
  <c r="H211"/>
  <c r="I211"/>
  <c r="D213"/>
  <c r="E213"/>
  <c r="F213"/>
  <c r="G213"/>
  <c r="H213"/>
  <c r="I213"/>
  <c r="D214"/>
  <c r="E214"/>
  <c r="G214"/>
  <c r="H214"/>
  <c r="I214"/>
  <c r="D215"/>
  <c r="G215"/>
  <c r="H215"/>
  <c r="D217"/>
  <c r="E217"/>
  <c r="F217"/>
  <c r="G217"/>
  <c r="H217"/>
  <c r="I217"/>
  <c r="D219"/>
  <c r="G219"/>
  <c r="H219"/>
  <c r="E220"/>
  <c r="F220"/>
  <c r="I220"/>
  <c r="D223"/>
  <c r="E223"/>
  <c r="F223"/>
  <c r="G223"/>
  <c r="H223"/>
  <c r="I223"/>
  <c r="E225"/>
  <c r="F225"/>
  <c r="G225"/>
  <c r="I225"/>
  <c r="I226"/>
  <c r="D227"/>
  <c r="E227"/>
  <c r="F227"/>
  <c r="G227"/>
  <c r="H227"/>
  <c r="I227"/>
  <c r="G228"/>
  <c r="F229"/>
  <c r="I230"/>
  <c r="F231"/>
  <c r="E232"/>
  <c r="G232"/>
  <c r="D234"/>
  <c r="E234"/>
  <c r="G234"/>
  <c r="H234"/>
  <c r="I234"/>
  <c r="I236"/>
  <c r="E237"/>
  <c r="F237"/>
  <c r="G237"/>
  <c r="I237"/>
  <c r="D239"/>
  <c r="E239"/>
  <c r="F239"/>
  <c r="G239"/>
  <c r="H239"/>
  <c r="I239"/>
  <c r="E241"/>
  <c r="F241"/>
  <c r="G241"/>
  <c r="I241"/>
  <c r="D242"/>
  <c r="H242"/>
  <c r="I242"/>
  <c r="G243"/>
  <c r="D244"/>
  <c r="E244"/>
  <c r="G244"/>
  <c r="H244"/>
  <c r="I244"/>
  <c r="D246"/>
  <c r="E246"/>
  <c r="G246"/>
  <c r="H246"/>
  <c r="I246"/>
  <c r="F247"/>
  <c r="G247"/>
  <c r="G248"/>
  <c r="H248"/>
  <c r="D250"/>
  <c r="E250"/>
  <c r="G250"/>
  <c r="H250"/>
  <c r="I250"/>
  <c r="D252"/>
  <c r="H252"/>
  <c r="I252"/>
  <c r="E253"/>
  <c r="F253"/>
  <c r="G253"/>
  <c r="I253"/>
  <c r="F255"/>
  <c r="G255"/>
  <c r="E257"/>
  <c r="F257"/>
  <c r="D258"/>
  <c r="E258"/>
  <c r="G258"/>
  <c r="H258"/>
  <c r="I258"/>
  <c r="D259"/>
  <c r="G259"/>
  <c r="D260"/>
  <c r="E260"/>
  <c r="G260"/>
  <c r="H260"/>
  <c r="I260"/>
  <c r="D262"/>
  <c r="E262"/>
  <c r="G262"/>
  <c r="H262"/>
  <c r="I262"/>
  <c r="D263"/>
  <c r="E263"/>
  <c r="F263"/>
  <c r="G263"/>
  <c r="H263"/>
  <c r="I263"/>
  <c r="E264"/>
  <c r="I264"/>
  <c r="E265"/>
  <c r="I265"/>
  <c r="E266"/>
  <c r="D268"/>
  <c r="E268"/>
  <c r="G268"/>
  <c r="H268"/>
  <c r="I268"/>
  <c r="G269"/>
  <c r="I269"/>
  <c r="E270"/>
  <c r="E273"/>
  <c r="D274"/>
  <c r="E274"/>
  <c r="G274"/>
  <c r="H274"/>
  <c r="I274"/>
  <c r="D275"/>
  <c r="E275"/>
  <c r="F275"/>
  <c r="G275"/>
  <c r="H275"/>
  <c r="I275"/>
  <c r="D276"/>
  <c r="E276"/>
  <c r="I276"/>
  <c r="F277"/>
  <c r="D279"/>
  <c r="E279"/>
  <c r="F279"/>
  <c r="G279"/>
  <c r="H279"/>
  <c r="I279"/>
  <c r="D280"/>
  <c r="E281"/>
  <c r="I281"/>
  <c r="E284"/>
  <c r="H284"/>
  <c r="D285"/>
  <c r="E285"/>
  <c r="F285"/>
  <c r="G285"/>
  <c r="H285"/>
  <c r="I285"/>
  <c r="E286"/>
  <c r="D287"/>
  <c r="E287"/>
  <c r="F287"/>
  <c r="G287"/>
  <c r="H287"/>
  <c r="I287"/>
  <c r="D289"/>
  <c r="E289"/>
  <c r="F289"/>
  <c r="G289"/>
  <c r="H289"/>
  <c r="I289"/>
  <c r="D291"/>
  <c r="E291"/>
  <c r="F291"/>
  <c r="G291"/>
  <c r="H291"/>
  <c r="I291"/>
  <c r="D295"/>
  <c r="E295"/>
  <c r="F295"/>
  <c r="G295"/>
  <c r="H295"/>
  <c r="I295"/>
  <c r="D296"/>
  <c r="G296"/>
  <c r="H296"/>
  <c r="E297"/>
  <c r="F297"/>
  <c r="I297"/>
  <c r="F298"/>
  <c r="G298"/>
  <c r="H300"/>
  <c r="I300"/>
  <c r="G11"/>
  <c r="F11"/>
  <c r="D11" i="4"/>
  <c r="J301" i="5"/>
  <c r="J302"/>
  <c r="J303"/>
  <c r="J304"/>
  <c r="J305"/>
  <c r="J306"/>
  <c r="J307"/>
  <c r="J308"/>
  <c r="J309"/>
  <c r="J310"/>
  <c r="J311"/>
  <c r="J312"/>
  <c r="J313"/>
  <c r="J314"/>
  <c r="J315"/>
  <c r="J316"/>
  <c r="J317"/>
  <c r="J318"/>
  <c r="J319"/>
  <c r="J320"/>
  <c r="J321"/>
  <c r="J322"/>
  <c r="J323"/>
  <c r="J324"/>
  <c r="J325"/>
  <c r="J326"/>
  <c r="J327"/>
  <c r="J328"/>
  <c r="J329"/>
  <c r="J330"/>
  <c r="J331"/>
  <c r="J332"/>
  <c r="J333"/>
  <c r="J334"/>
  <c r="J335"/>
  <c r="J336"/>
  <c r="J337"/>
  <c r="J338"/>
  <c r="J339"/>
  <c r="J340"/>
  <c r="J341"/>
  <c r="J342"/>
  <c r="J343"/>
  <c r="J344"/>
  <c r="J345"/>
  <c r="J346"/>
  <c r="J347"/>
  <c r="J348"/>
  <c r="J349"/>
  <c r="J350"/>
  <c r="J351"/>
  <c r="J352"/>
  <c r="J353"/>
  <c r="J354"/>
  <c r="J355"/>
  <c r="J356"/>
  <c r="J357"/>
  <c r="J358"/>
  <c r="J359"/>
  <c r="J360"/>
  <c r="J361"/>
  <c r="J362"/>
  <c r="J363"/>
  <c r="J364"/>
  <c r="J365"/>
  <c r="J366"/>
  <c r="J367"/>
  <c r="J368"/>
  <c r="J369"/>
  <c r="J370"/>
  <c r="J371"/>
  <c r="J372"/>
  <c r="J373"/>
  <c r="J374"/>
  <c r="J375"/>
  <c r="J376"/>
  <c r="J377"/>
  <c r="J378"/>
  <c r="J379"/>
  <c r="J380"/>
  <c r="J381"/>
  <c r="J382"/>
  <c r="J383"/>
  <c r="J384"/>
  <c r="J385"/>
  <c r="J386"/>
  <c r="J387"/>
  <c r="J388"/>
  <c r="J389"/>
  <c r="J390"/>
  <c r="J391"/>
  <c r="J392"/>
  <c r="J393"/>
  <c r="J394"/>
  <c r="J395"/>
  <c r="J396"/>
  <c r="J397"/>
  <c r="J398"/>
  <c r="J399"/>
  <c r="J400"/>
  <c r="J401"/>
  <c r="J402"/>
  <c r="J403"/>
  <c r="J404"/>
  <c r="J405"/>
  <c r="J406"/>
  <c r="J407"/>
  <c r="J408"/>
  <c r="J409"/>
  <c r="J410"/>
  <c r="J411"/>
  <c r="J412"/>
  <c r="J413"/>
  <c r="J414"/>
  <c r="J415"/>
  <c r="J416"/>
  <c r="J417"/>
  <c r="J418"/>
  <c r="J419"/>
  <c r="J420"/>
  <c r="J421"/>
  <c r="J422"/>
  <c r="J423"/>
  <c r="J424"/>
  <c r="J425"/>
  <c r="J426"/>
  <c r="J427"/>
  <c r="J428"/>
  <c r="J429"/>
  <c r="J430"/>
  <c r="J431"/>
  <c r="J432"/>
  <c r="J433"/>
  <c r="J434"/>
  <c r="J435"/>
  <c r="J436"/>
  <c r="J437"/>
  <c r="J438"/>
  <c r="J439"/>
  <c r="J440"/>
  <c r="J441"/>
  <c r="J442"/>
  <c r="J443"/>
  <c r="J444"/>
  <c r="J445"/>
  <c r="J446"/>
  <c r="J447"/>
  <c r="J448"/>
  <c r="J449"/>
  <c r="J450"/>
  <c r="J451"/>
  <c r="J452"/>
  <c r="J453"/>
  <c r="J454"/>
  <c r="J455"/>
  <c r="J456"/>
  <c r="J457"/>
  <c r="J458"/>
  <c r="J459"/>
  <c r="J460"/>
  <c r="J461"/>
  <c r="J462"/>
  <c r="J463"/>
  <c r="J464"/>
  <c r="J465"/>
  <c r="J466"/>
  <c r="J467"/>
  <c r="J468"/>
  <c r="J469"/>
  <c r="J470"/>
  <c r="J471"/>
  <c r="J472"/>
  <c r="J473"/>
  <c r="J474"/>
  <c r="J475"/>
  <c r="J476"/>
  <c r="J477"/>
  <c r="J478"/>
  <c r="J479"/>
  <c r="J480"/>
  <c r="J481"/>
  <c r="J482"/>
  <c r="J483"/>
  <c r="J484"/>
  <c r="J485"/>
  <c r="J486"/>
  <c r="J487"/>
  <c r="J488"/>
  <c r="J489"/>
  <c r="J490"/>
  <c r="J491"/>
  <c r="J492"/>
  <c r="J493"/>
  <c r="J494"/>
  <c r="J495"/>
  <c r="J496"/>
  <c r="J497"/>
  <c r="J498"/>
  <c r="J499"/>
  <c r="J500"/>
  <c r="D105" i="4"/>
  <c r="G105"/>
  <c r="H105"/>
  <c r="D107"/>
  <c r="E107"/>
  <c r="F109"/>
  <c r="F110"/>
  <c r="D112"/>
  <c r="E112"/>
  <c r="F112"/>
  <c r="G112"/>
  <c r="H112"/>
  <c r="I112"/>
  <c r="J112"/>
  <c r="G113"/>
  <c r="H114"/>
  <c r="D116"/>
  <c r="E116"/>
  <c r="F116"/>
  <c r="G116"/>
  <c r="H116"/>
  <c r="I116"/>
  <c r="J116"/>
  <c r="D118"/>
  <c r="E118"/>
  <c r="F118"/>
  <c r="G118"/>
  <c r="H118"/>
  <c r="I118"/>
  <c r="J118"/>
  <c r="I123"/>
  <c r="J123"/>
  <c r="F124"/>
  <c r="G124"/>
  <c r="J124"/>
  <c r="D125"/>
  <c r="G125"/>
  <c r="H125"/>
  <c r="G127"/>
  <c r="D128"/>
  <c r="E128"/>
  <c r="F128"/>
  <c r="G128"/>
  <c r="H128"/>
  <c r="I128"/>
  <c r="J128"/>
  <c r="D129"/>
  <c r="E129"/>
  <c r="F129"/>
  <c r="G129"/>
  <c r="H129"/>
  <c r="I129"/>
  <c r="J129"/>
  <c r="G130"/>
  <c r="J130"/>
  <c r="D133"/>
  <c r="E133"/>
  <c r="F133"/>
  <c r="G133"/>
  <c r="H133"/>
  <c r="I133"/>
  <c r="J133"/>
  <c r="E134"/>
  <c r="F134"/>
  <c r="I134"/>
  <c r="J134"/>
  <c r="G135"/>
  <c r="D136"/>
  <c r="G136"/>
  <c r="H136"/>
  <c r="D137"/>
  <c r="I137"/>
  <c r="D138"/>
  <c r="G138"/>
  <c r="H138"/>
  <c r="D140"/>
  <c r="E140"/>
  <c r="F140"/>
  <c r="G140"/>
  <c r="H140"/>
  <c r="I140"/>
  <c r="J140"/>
  <c r="G141"/>
  <c r="H141"/>
  <c r="F142"/>
  <c r="G142"/>
  <c r="D144"/>
  <c r="E144"/>
  <c r="F144"/>
  <c r="G144"/>
  <c r="H144"/>
  <c r="I144"/>
  <c r="J144"/>
  <c r="D145"/>
  <c r="E145"/>
  <c r="F145"/>
  <c r="G145"/>
  <c r="H145"/>
  <c r="I145"/>
  <c r="J145"/>
  <c r="F148"/>
  <c r="G148"/>
  <c r="J148"/>
  <c r="D149"/>
  <c r="E149"/>
  <c r="F149"/>
  <c r="G149"/>
  <c r="H149"/>
  <c r="I149"/>
  <c r="J149"/>
  <c r="D150"/>
  <c r="G150"/>
  <c r="H150"/>
  <c r="G151"/>
  <c r="H152"/>
  <c r="I152"/>
  <c r="E153"/>
  <c r="F153"/>
  <c r="I153"/>
  <c r="J153"/>
  <c r="E154"/>
  <c r="F154"/>
  <c r="I154"/>
  <c r="J154"/>
  <c r="D156"/>
  <c r="E156"/>
  <c r="F156"/>
  <c r="G156"/>
  <c r="H156"/>
  <c r="I156"/>
  <c r="J156"/>
  <c r="D157"/>
  <c r="G157"/>
  <c r="H157"/>
  <c r="D158"/>
  <c r="E158"/>
  <c r="G159"/>
  <c r="D160"/>
  <c r="E160"/>
  <c r="F160"/>
  <c r="G160"/>
  <c r="H160"/>
  <c r="I160"/>
  <c r="J160"/>
  <c r="D161"/>
  <c r="E161"/>
  <c r="F161"/>
  <c r="G161"/>
  <c r="H161"/>
  <c r="I161"/>
  <c r="J161"/>
  <c r="G162"/>
  <c r="J162"/>
  <c r="G164"/>
  <c r="J164"/>
  <c r="D165"/>
  <c r="E165"/>
  <c r="F165"/>
  <c r="G165"/>
  <c r="H165"/>
  <c r="I165"/>
  <c r="J165"/>
  <c r="E166"/>
  <c r="F166"/>
  <c r="I166"/>
  <c r="J166"/>
  <c r="G167"/>
  <c r="D168"/>
  <c r="G168"/>
  <c r="H168"/>
  <c r="I169"/>
  <c r="D170"/>
  <c r="G170"/>
  <c r="H170"/>
  <c r="D172"/>
  <c r="E172"/>
  <c r="F172"/>
  <c r="G172"/>
  <c r="H172"/>
  <c r="I172"/>
  <c r="J172"/>
  <c r="H173"/>
  <c r="F174"/>
  <c r="G174"/>
  <c r="D176"/>
  <c r="E176"/>
  <c r="F176"/>
  <c r="G176"/>
  <c r="H176"/>
  <c r="I176"/>
  <c r="J176"/>
  <c r="D177"/>
  <c r="E177"/>
  <c r="F177"/>
  <c r="G177"/>
  <c r="H177"/>
  <c r="I177"/>
  <c r="J177"/>
  <c r="F180"/>
  <c r="G180"/>
  <c r="J180"/>
  <c r="D181"/>
  <c r="E181"/>
  <c r="F181"/>
  <c r="G181"/>
  <c r="H181"/>
  <c r="I181"/>
  <c r="J181"/>
  <c r="D182"/>
  <c r="G182"/>
  <c r="H182"/>
  <c r="G183"/>
  <c r="I184"/>
  <c r="E185"/>
  <c r="F185"/>
  <c r="I185"/>
  <c r="J185"/>
  <c r="E186"/>
  <c r="F186"/>
  <c r="I186"/>
  <c r="J186"/>
  <c r="D188"/>
  <c r="E188"/>
  <c r="F188"/>
  <c r="G188"/>
  <c r="H188"/>
  <c r="I188"/>
  <c r="J188"/>
  <c r="D189"/>
  <c r="G189"/>
  <c r="H189"/>
  <c r="E190"/>
  <c r="G191"/>
  <c r="D192"/>
  <c r="E192"/>
  <c r="F192"/>
  <c r="G192"/>
  <c r="H192"/>
  <c r="I192"/>
  <c r="J192"/>
  <c r="D193"/>
  <c r="E193"/>
  <c r="F193"/>
  <c r="G193"/>
  <c r="H193"/>
  <c r="I193"/>
  <c r="J193"/>
  <c r="G194"/>
  <c r="J194"/>
  <c r="D197"/>
  <c r="E197"/>
  <c r="F197"/>
  <c r="G197"/>
  <c r="H197"/>
  <c r="I197"/>
  <c r="J197"/>
  <c r="E198"/>
  <c r="F198"/>
  <c r="I198"/>
  <c r="J198"/>
  <c r="G199"/>
  <c r="D200"/>
  <c r="G200"/>
  <c r="H200"/>
  <c r="D201"/>
  <c r="I201"/>
  <c r="D202"/>
  <c r="G202"/>
  <c r="H202"/>
  <c r="D204"/>
  <c r="E204"/>
  <c r="F204"/>
  <c r="G204"/>
  <c r="H204"/>
  <c r="I204"/>
  <c r="J204"/>
  <c r="H205"/>
  <c r="F206"/>
  <c r="G206"/>
  <c r="D208"/>
  <c r="E208"/>
  <c r="F208"/>
  <c r="G208"/>
  <c r="H208"/>
  <c r="I208"/>
  <c r="J208"/>
  <c r="D209"/>
  <c r="E209"/>
  <c r="F209"/>
  <c r="G209"/>
  <c r="H209"/>
  <c r="I209"/>
  <c r="J209"/>
  <c r="F212"/>
  <c r="G212"/>
  <c r="J212"/>
  <c r="D213"/>
  <c r="E213"/>
  <c r="F213"/>
  <c r="G213"/>
  <c r="H213"/>
  <c r="I213"/>
  <c r="J213"/>
  <c r="D214"/>
  <c r="G214"/>
  <c r="H214"/>
  <c r="G215"/>
  <c r="H216"/>
  <c r="I216"/>
  <c r="E217"/>
  <c r="F217"/>
  <c r="I217"/>
  <c r="J217"/>
  <c r="E218"/>
  <c r="F218"/>
  <c r="I218"/>
  <c r="J218"/>
  <c r="D220"/>
  <c r="E220"/>
  <c r="F220"/>
  <c r="G220"/>
  <c r="H220"/>
  <c r="I220"/>
  <c r="J220"/>
  <c r="D221"/>
  <c r="G221"/>
  <c r="H221"/>
  <c r="E222"/>
  <c r="G223"/>
  <c r="D224"/>
  <c r="E224"/>
  <c r="F224"/>
  <c r="G224"/>
  <c r="H224"/>
  <c r="I224"/>
  <c r="J224"/>
  <c r="D225"/>
  <c r="E225"/>
  <c r="F225"/>
  <c r="G225"/>
  <c r="H225"/>
  <c r="I225"/>
  <c r="J225"/>
  <c r="G226"/>
  <c r="J226"/>
  <c r="D229"/>
  <c r="E229"/>
  <c r="F229"/>
  <c r="G229"/>
  <c r="H229"/>
  <c r="I229"/>
  <c r="J229"/>
  <c r="E230"/>
  <c r="F230"/>
  <c r="I230"/>
  <c r="J230"/>
  <c r="G231"/>
  <c r="D232"/>
  <c r="G232"/>
  <c r="H232"/>
  <c r="D233"/>
  <c r="I233"/>
  <c r="D234"/>
  <c r="G234"/>
  <c r="H234"/>
  <c r="D236"/>
  <c r="E236"/>
  <c r="F236"/>
  <c r="G236"/>
  <c r="H236"/>
  <c r="I236"/>
  <c r="J236"/>
  <c r="G237"/>
  <c r="H237"/>
  <c r="F238"/>
  <c r="G238"/>
  <c r="D240"/>
  <c r="E240"/>
  <c r="F240"/>
  <c r="G240"/>
  <c r="H240"/>
  <c r="I240"/>
  <c r="J240"/>
  <c r="D241"/>
  <c r="E241"/>
  <c r="F241"/>
  <c r="G241"/>
  <c r="H241"/>
  <c r="I241"/>
  <c r="J241"/>
  <c r="F244"/>
  <c r="G244"/>
  <c r="J244"/>
  <c r="D245"/>
  <c r="E245"/>
  <c r="F245"/>
  <c r="G245"/>
  <c r="H245"/>
  <c r="I245"/>
  <c r="J245"/>
  <c r="D246"/>
  <c r="G246"/>
  <c r="H246"/>
  <c r="G247"/>
  <c r="H248"/>
  <c r="I248"/>
  <c r="E249"/>
  <c r="F249"/>
  <c r="I249"/>
  <c r="J249"/>
  <c r="E250"/>
  <c r="F250"/>
  <c r="I250"/>
  <c r="J250"/>
  <c r="D252"/>
  <c r="E252"/>
  <c r="F252"/>
  <c r="G252"/>
  <c r="H252"/>
  <c r="I252"/>
  <c r="J252"/>
  <c r="D253"/>
  <c r="G253"/>
  <c r="H253"/>
  <c r="D254"/>
  <c r="E254"/>
  <c r="G255"/>
  <c r="D256"/>
  <c r="E256"/>
  <c r="F256"/>
  <c r="G256"/>
  <c r="H256"/>
  <c r="I256"/>
  <c r="J256"/>
  <c r="D257"/>
  <c r="E257"/>
  <c r="F257"/>
  <c r="G257"/>
  <c r="H257"/>
  <c r="I257"/>
  <c r="J257"/>
  <c r="G258"/>
  <c r="J258"/>
  <c r="G260"/>
  <c r="J260"/>
  <c r="D261"/>
  <c r="E261"/>
  <c r="F261"/>
  <c r="G261"/>
  <c r="H261"/>
  <c r="I261"/>
  <c r="J261"/>
  <c r="E262"/>
  <c r="F262"/>
  <c r="I262"/>
  <c r="J262"/>
  <c r="G263"/>
  <c r="D264"/>
  <c r="G264"/>
  <c r="H264"/>
  <c r="I265"/>
  <c r="D266"/>
  <c r="G266"/>
  <c r="H266"/>
  <c r="D268"/>
  <c r="E268"/>
  <c r="F268"/>
  <c r="G268"/>
  <c r="H268"/>
  <c r="I268"/>
  <c r="J268"/>
  <c r="G269"/>
  <c r="H269"/>
  <c r="F270"/>
  <c r="G270"/>
  <c r="D272"/>
  <c r="E272"/>
  <c r="F272"/>
  <c r="G272"/>
  <c r="H272"/>
  <c r="I272"/>
  <c r="J272"/>
  <c r="D273"/>
  <c r="E273"/>
  <c r="F273"/>
  <c r="G273"/>
  <c r="H273"/>
  <c r="I273"/>
  <c r="J273"/>
  <c r="F276"/>
  <c r="G276"/>
  <c r="J276"/>
  <c r="D277"/>
  <c r="E277"/>
  <c r="F277"/>
  <c r="G277"/>
  <c r="H277"/>
  <c r="I277"/>
  <c r="J277"/>
  <c r="D278"/>
  <c r="G278"/>
  <c r="H278"/>
  <c r="G279"/>
  <c r="I280"/>
  <c r="E281"/>
  <c r="F281"/>
  <c r="I281"/>
  <c r="J281"/>
  <c r="E282"/>
  <c r="F282"/>
  <c r="I282"/>
  <c r="J282"/>
  <c r="D284"/>
  <c r="E284"/>
  <c r="F284"/>
  <c r="G284"/>
  <c r="H284"/>
  <c r="I284"/>
  <c r="J284"/>
  <c r="D285"/>
  <c r="G285"/>
  <c r="H285"/>
  <c r="D286"/>
  <c r="E286"/>
  <c r="G287"/>
  <c r="D288"/>
  <c r="E288"/>
  <c r="F288"/>
  <c r="G288"/>
  <c r="H288"/>
  <c r="I288"/>
  <c r="J288"/>
  <c r="D289"/>
  <c r="E289"/>
  <c r="F289"/>
  <c r="G289"/>
  <c r="H289"/>
  <c r="I289"/>
  <c r="J289"/>
  <c r="G290"/>
  <c r="J290"/>
  <c r="G292"/>
  <c r="J292"/>
  <c r="D293"/>
  <c r="E293"/>
  <c r="F293"/>
  <c r="G293"/>
  <c r="H293"/>
  <c r="I293"/>
  <c r="J293"/>
  <c r="E294"/>
  <c r="F294"/>
  <c r="I294"/>
  <c r="J294"/>
  <c r="G295"/>
  <c r="D296"/>
  <c r="G296"/>
  <c r="H296"/>
  <c r="I297"/>
  <c r="D298"/>
  <c r="G298"/>
  <c r="H298"/>
  <c r="D300"/>
  <c r="E300"/>
  <c r="F300"/>
  <c r="G300"/>
  <c r="H300"/>
  <c r="I300"/>
  <c r="J300"/>
  <c r="E13"/>
  <c r="F13"/>
  <c r="G13"/>
  <c r="H13"/>
  <c r="I13"/>
  <c r="J13"/>
  <c r="H15"/>
  <c r="F16"/>
  <c r="G16"/>
  <c r="J16"/>
  <c r="E17"/>
  <c r="F17"/>
  <c r="H17"/>
  <c r="I17"/>
  <c r="J17"/>
  <c r="E19"/>
  <c r="F19"/>
  <c r="G19"/>
  <c r="H19"/>
  <c r="I19"/>
  <c r="J19"/>
  <c r="E20"/>
  <c r="F20"/>
  <c r="I20"/>
  <c r="J20"/>
  <c r="H21"/>
  <c r="G22"/>
  <c r="J22"/>
  <c r="H23"/>
  <c r="E25"/>
  <c r="F25"/>
  <c r="G25"/>
  <c r="H25"/>
  <c r="I25"/>
  <c r="J25"/>
  <c r="F26"/>
  <c r="E27"/>
  <c r="F27"/>
  <c r="G27"/>
  <c r="H27"/>
  <c r="I27"/>
  <c r="J27"/>
  <c r="E28"/>
  <c r="F28"/>
  <c r="J28"/>
  <c r="F29"/>
  <c r="G29"/>
  <c r="J29"/>
  <c r="F30"/>
  <c r="H30"/>
  <c r="E32"/>
  <c r="F32"/>
  <c r="G32"/>
  <c r="H32"/>
  <c r="I32"/>
  <c r="J32"/>
  <c r="E34"/>
  <c r="F34"/>
  <c r="G34"/>
  <c r="I34"/>
  <c r="J34"/>
  <c r="F36"/>
  <c r="G36"/>
  <c r="J36"/>
  <c r="E37"/>
  <c r="G37"/>
  <c r="H37"/>
  <c r="I37"/>
  <c r="E38"/>
  <c r="H38"/>
  <c r="I38"/>
  <c r="H39"/>
  <c r="E41"/>
  <c r="F41"/>
  <c r="G41"/>
  <c r="H41"/>
  <c r="I41"/>
  <c r="J41"/>
  <c r="E43"/>
  <c r="F43"/>
  <c r="G43"/>
  <c r="H43"/>
  <c r="I43"/>
  <c r="J43"/>
  <c r="E45"/>
  <c r="F45"/>
  <c r="G45"/>
  <c r="H45"/>
  <c r="I45"/>
  <c r="J45"/>
  <c r="G48"/>
  <c r="H48"/>
  <c r="E51"/>
  <c r="F51"/>
  <c r="G51"/>
  <c r="H51"/>
  <c r="I51"/>
  <c r="J51"/>
  <c r="E52"/>
  <c r="F52"/>
  <c r="G52"/>
  <c r="H52"/>
  <c r="I52"/>
  <c r="J52"/>
  <c r="E53"/>
  <c r="I53"/>
  <c r="E54"/>
  <c r="F54"/>
  <c r="G54"/>
  <c r="H54"/>
  <c r="I54"/>
  <c r="J54"/>
  <c r="E55"/>
  <c r="F55"/>
  <c r="G55"/>
  <c r="I55"/>
  <c r="J55"/>
  <c r="E57"/>
  <c r="F57"/>
  <c r="G57"/>
  <c r="H57"/>
  <c r="I57"/>
  <c r="J57"/>
  <c r="E59"/>
  <c r="F59"/>
  <c r="G59"/>
  <c r="H59"/>
  <c r="I59"/>
  <c r="J59"/>
  <c r="F60"/>
  <c r="I60"/>
  <c r="E61"/>
  <c r="F61"/>
  <c r="G61"/>
  <c r="H61"/>
  <c r="I61"/>
  <c r="J61"/>
  <c r="E62"/>
  <c r="J62"/>
  <c r="H63"/>
  <c r="J64"/>
  <c r="E65"/>
  <c r="F65"/>
  <c r="G65"/>
  <c r="H65"/>
  <c r="I65"/>
  <c r="J65"/>
  <c r="F66"/>
  <c r="J66"/>
  <c r="E67"/>
  <c r="F68"/>
  <c r="G68"/>
  <c r="J68"/>
  <c r="H69"/>
  <c r="E70"/>
  <c r="F70"/>
  <c r="G70"/>
  <c r="H70"/>
  <c r="I70"/>
  <c r="J70"/>
  <c r="I71"/>
  <c r="J71"/>
  <c r="F73"/>
  <c r="G73"/>
  <c r="J73"/>
  <c r="J74"/>
  <c r="G75"/>
  <c r="H75"/>
  <c r="E76"/>
  <c r="F76"/>
  <c r="E77"/>
  <c r="F77"/>
  <c r="G77"/>
  <c r="H77"/>
  <c r="I77"/>
  <c r="J77"/>
  <c r="E78"/>
  <c r="F78"/>
  <c r="G78"/>
  <c r="H78"/>
  <c r="I78"/>
  <c r="J78"/>
  <c r="E80"/>
  <c r="F80"/>
  <c r="G80"/>
  <c r="H80"/>
  <c r="I80"/>
  <c r="J80"/>
  <c r="I81"/>
  <c r="E82"/>
  <c r="F82"/>
  <c r="G82"/>
  <c r="H82"/>
  <c r="I82"/>
  <c r="J82"/>
  <c r="H83"/>
  <c r="I83"/>
  <c r="E84"/>
  <c r="F84"/>
  <c r="G84"/>
  <c r="H84"/>
  <c r="I84"/>
  <c r="J84"/>
  <c r="E85"/>
  <c r="H85"/>
  <c r="E86"/>
  <c r="F86"/>
  <c r="G86"/>
  <c r="H86"/>
  <c r="I86"/>
  <c r="J86"/>
  <c r="G87"/>
  <c r="F88"/>
  <c r="F89"/>
  <c r="I89"/>
  <c r="F90"/>
  <c r="F91"/>
  <c r="G91"/>
  <c r="G92"/>
  <c r="H92"/>
  <c r="F93"/>
  <c r="G94"/>
  <c r="H94"/>
  <c r="E96"/>
  <c r="F96"/>
  <c r="G96"/>
  <c r="H96"/>
  <c r="I96"/>
  <c r="J96"/>
  <c r="J97"/>
  <c r="E98"/>
  <c r="H98"/>
  <c r="I98"/>
  <c r="E99"/>
  <c r="F99"/>
  <c r="G99"/>
  <c r="H99"/>
  <c r="I99"/>
  <c r="J99"/>
  <c r="E100"/>
  <c r="F100"/>
  <c r="G100"/>
  <c r="H100"/>
  <c r="I100"/>
  <c r="J100"/>
  <c r="F101"/>
  <c r="G101"/>
  <c r="E102"/>
  <c r="H102"/>
  <c r="I102"/>
  <c r="F103"/>
  <c r="J103"/>
  <c r="J11"/>
  <c r="I11"/>
  <c r="H11"/>
  <c r="G11"/>
  <c r="F11"/>
  <c r="E11"/>
  <c r="D13"/>
  <c r="D15"/>
  <c r="D17"/>
  <c r="D19"/>
  <c r="D21"/>
  <c r="D22"/>
  <c r="D25"/>
  <c r="D27"/>
  <c r="D28"/>
  <c r="D29"/>
  <c r="D32"/>
  <c r="D34"/>
  <c r="D37"/>
  <c r="D38"/>
  <c r="D39"/>
  <c r="D41"/>
  <c r="D43"/>
  <c r="D45"/>
  <c r="D47"/>
  <c r="D50"/>
  <c r="D51"/>
  <c r="D52"/>
  <c r="D53"/>
  <c r="D54"/>
  <c r="D55"/>
  <c r="D57"/>
  <c r="D59"/>
  <c r="D60"/>
  <c r="D61"/>
  <c r="D63"/>
  <c r="D64"/>
  <c r="D65"/>
  <c r="D68"/>
  <c r="D70"/>
  <c r="D71"/>
  <c r="D75"/>
  <c r="D77"/>
  <c r="D78"/>
  <c r="D80"/>
  <c r="D82"/>
  <c r="D83"/>
  <c r="D84"/>
  <c r="D86"/>
  <c r="D89"/>
  <c r="D92"/>
  <c r="D95"/>
  <c r="D96"/>
  <c r="D98"/>
  <c r="D99"/>
  <c r="D100"/>
  <c r="D101"/>
  <c r="D102"/>
  <c r="D103"/>
  <c r="K301"/>
  <c r="K302"/>
  <c r="F13" i="3"/>
  <c r="F14"/>
  <c r="F19"/>
  <c r="F22"/>
  <c r="F26"/>
  <c r="F28"/>
  <c r="F29"/>
  <c r="F33"/>
  <c r="C33"/>
  <c r="C30" i="13"/>
  <c r="I12" i="11"/>
  <c r="H12"/>
  <c r="G12"/>
  <c r="F12"/>
  <c r="E12"/>
  <c r="D12"/>
  <c r="B17" i="12"/>
  <c r="B16"/>
  <c r="B15"/>
  <c r="B14"/>
  <c r="B13"/>
  <c r="B12"/>
  <c r="B10"/>
  <c r="B9"/>
  <c r="B8"/>
  <c r="B7"/>
  <c r="B6"/>
  <c r="B5"/>
  <c r="F11" i="6"/>
  <c r="E11"/>
  <c r="D11"/>
  <c r="H36" i="13"/>
  <c r="G36"/>
  <c r="F36"/>
  <c r="H32"/>
  <c r="G32"/>
  <c r="F32"/>
  <c r="G30"/>
  <c r="F30"/>
  <c r="C36"/>
  <c r="C34"/>
  <c r="C33"/>
  <c r="C32"/>
  <c r="C8"/>
  <c r="C7"/>
  <c r="F10" i="5"/>
  <c r="G10"/>
  <c r="H10"/>
  <c r="I10"/>
  <c r="E10"/>
  <c r="D10"/>
  <c r="F10" i="4"/>
  <c r="G10"/>
  <c r="H10"/>
  <c r="I10"/>
  <c r="J10"/>
  <c r="E10"/>
  <c r="D10"/>
  <c r="C31" i="3"/>
  <c r="C30"/>
  <c r="F31"/>
  <c r="F30"/>
  <c r="C12"/>
  <c r="C11"/>
  <c r="C10"/>
  <c r="C9"/>
  <c r="C8"/>
  <c r="C7"/>
  <c r="G210" i="5"/>
  <c r="I210"/>
  <c r="C199"/>
  <c r="L199"/>
  <c r="G199"/>
  <c r="E199"/>
  <c r="I199"/>
  <c r="D199"/>
  <c r="E178"/>
  <c r="H178"/>
  <c r="G178"/>
  <c r="D178"/>
  <c r="C140"/>
  <c r="L140" s="1"/>
  <c r="G140"/>
  <c r="F140"/>
  <c r="C28" i="11"/>
  <c r="L28"/>
  <c r="G28"/>
  <c r="D28"/>
  <c r="I28"/>
  <c r="H28"/>
  <c r="E28"/>
  <c r="F28"/>
  <c r="C197" i="5"/>
  <c r="L197"/>
  <c r="E197"/>
  <c r="I197"/>
  <c r="G197"/>
  <c r="H197"/>
  <c r="C167"/>
  <c r="L167" s="1"/>
  <c r="E167"/>
  <c r="I167"/>
  <c r="D167"/>
  <c r="H167"/>
  <c r="F167"/>
  <c r="G167"/>
  <c r="C135"/>
  <c r="L135" s="1"/>
  <c r="C283"/>
  <c r="L283"/>
  <c r="D283"/>
  <c r="H283"/>
  <c r="G283"/>
  <c r="F283"/>
  <c r="I283"/>
  <c r="E283"/>
  <c r="C165"/>
  <c r="L165"/>
  <c r="H165"/>
  <c r="F165"/>
  <c r="E165"/>
  <c r="G165"/>
  <c r="C133"/>
  <c r="L133" s="1"/>
  <c r="H133"/>
  <c r="F133"/>
  <c r="E133"/>
  <c r="G133"/>
  <c r="C251"/>
  <c r="L251"/>
  <c r="G251"/>
  <c r="F251"/>
  <c r="D251"/>
  <c r="I251"/>
  <c r="H251"/>
  <c r="E251"/>
  <c r="H299"/>
  <c r="I299"/>
  <c r="C235"/>
  <c r="L235" s="1"/>
  <c r="E235"/>
  <c r="I235"/>
  <c r="G235"/>
  <c r="D235"/>
  <c r="H23" i="13"/>
  <c r="F23"/>
  <c r="C267" i="5"/>
  <c r="L267"/>
  <c r="E267"/>
  <c r="I267"/>
  <c r="D267"/>
  <c r="H267"/>
  <c r="F267"/>
  <c r="G267"/>
  <c r="I142"/>
  <c r="E142"/>
  <c r="G142"/>
  <c r="C113" i="4"/>
  <c r="M113"/>
  <c r="E113"/>
  <c r="I113"/>
  <c r="D113"/>
  <c r="H113"/>
  <c r="C108"/>
  <c r="M108" s="1"/>
  <c r="F108"/>
  <c r="J108"/>
  <c r="E108"/>
  <c r="I108"/>
  <c r="C39"/>
  <c r="M39" s="1"/>
  <c r="F39"/>
  <c r="J39"/>
  <c r="E218" i="5"/>
  <c r="D218"/>
  <c r="I218"/>
  <c r="C176"/>
  <c r="L176" s="1"/>
  <c r="E176"/>
  <c r="I176"/>
  <c r="D176"/>
  <c r="H176"/>
  <c r="F112"/>
  <c r="E112"/>
  <c r="I112"/>
  <c r="C108"/>
  <c r="L108"/>
  <c r="D108"/>
  <c r="E101"/>
  <c r="I101"/>
  <c r="H101"/>
  <c r="C91"/>
  <c r="L91" s="1"/>
  <c r="F91"/>
  <c r="H91"/>
  <c r="G91"/>
  <c r="C88"/>
  <c r="L88" s="1"/>
  <c r="G88"/>
  <c r="D88"/>
  <c r="I88"/>
  <c r="H88"/>
  <c r="C83"/>
  <c r="L83"/>
  <c r="D83"/>
  <c r="H83"/>
  <c r="F83"/>
  <c r="E83"/>
  <c r="C80"/>
  <c r="L80" s="1"/>
  <c r="E80"/>
  <c r="I80"/>
  <c r="H80"/>
  <c r="G80"/>
  <c r="C188" i="11"/>
  <c r="L188" s="1"/>
  <c r="G188"/>
  <c r="E188"/>
  <c r="D188"/>
  <c r="C149"/>
  <c r="L149"/>
  <c r="E149"/>
  <c r="H149"/>
  <c r="G149"/>
  <c r="C139"/>
  <c r="L139" s="1"/>
  <c r="E139"/>
  <c r="I139"/>
  <c r="H139"/>
  <c r="G139"/>
  <c r="H127"/>
  <c r="D127"/>
  <c r="C85"/>
  <c r="L85" s="1"/>
  <c r="E85"/>
  <c r="I85"/>
  <c r="F85"/>
  <c r="D85"/>
  <c r="C78"/>
  <c r="L78" s="1"/>
  <c r="G78"/>
  <c r="D78"/>
  <c r="I78"/>
  <c r="H78"/>
  <c r="C75"/>
  <c r="L75" s="1"/>
  <c r="E75"/>
  <c r="I75"/>
  <c r="F75"/>
  <c r="C60"/>
  <c r="L60" s="1"/>
  <c r="G60"/>
  <c r="E60"/>
  <c r="D60"/>
  <c r="I60"/>
  <c r="G18"/>
  <c r="H18"/>
  <c r="C18"/>
  <c r="F18"/>
  <c r="C8" i="15"/>
  <c r="A3" i="13"/>
  <c r="F50" i="4"/>
  <c r="J50"/>
  <c r="C30"/>
  <c r="M30"/>
  <c r="G30"/>
  <c r="C23"/>
  <c r="M23" s="1"/>
  <c r="G23"/>
  <c r="C216" i="5"/>
  <c r="L216"/>
  <c r="H216"/>
  <c r="G184"/>
  <c r="F184"/>
  <c r="H154"/>
  <c r="I154"/>
  <c r="G154"/>
  <c r="H183" i="11"/>
  <c r="D183"/>
  <c r="C178"/>
  <c r="L178" s="1"/>
  <c r="G178"/>
  <c r="E178"/>
  <c r="D178"/>
  <c r="I178"/>
  <c r="C173"/>
  <c r="L173"/>
  <c r="E173"/>
  <c r="I173"/>
  <c r="F173"/>
  <c r="D173"/>
  <c r="C168"/>
  <c r="L168" s="1"/>
  <c r="G168"/>
  <c r="F168"/>
  <c r="E168"/>
  <c r="D164"/>
  <c r="C100"/>
  <c r="L100" s="1"/>
  <c r="G100"/>
  <c r="F100"/>
  <c r="E100"/>
  <c r="C30"/>
  <c r="L30"/>
  <c r="G30"/>
  <c r="E30"/>
  <c r="D30"/>
  <c r="I30"/>
  <c r="G26"/>
  <c r="H26"/>
  <c r="F26"/>
  <c r="G17" i="13"/>
  <c r="C37" i="4"/>
  <c r="M37" s="1"/>
  <c r="F37"/>
  <c r="J37"/>
  <c r="C34"/>
  <c r="M34" s="1"/>
  <c r="H34"/>
  <c r="C17"/>
  <c r="M17" s="1"/>
  <c r="G17"/>
  <c r="E14"/>
  <c r="E12"/>
  <c r="I12"/>
  <c r="C296" i="5"/>
  <c r="L296" s="1"/>
  <c r="F296"/>
  <c r="E296"/>
  <c r="I296"/>
  <c r="H280"/>
  <c r="G280"/>
  <c r="G264"/>
  <c r="E248"/>
  <c r="D248"/>
  <c r="I248"/>
  <c r="D232"/>
  <c r="I232"/>
  <c r="H232"/>
  <c r="C207"/>
  <c r="L207"/>
  <c r="E207"/>
  <c r="I207"/>
  <c r="D207"/>
  <c r="H207"/>
  <c r="C204"/>
  <c r="L204" s="1"/>
  <c r="F204"/>
  <c r="E204"/>
  <c r="I204"/>
  <c r="E202"/>
  <c r="I202"/>
  <c r="D189"/>
  <c r="H189"/>
  <c r="I175"/>
  <c r="C172"/>
  <c r="L172" s="1"/>
  <c r="D172"/>
  <c r="H172"/>
  <c r="I172"/>
  <c r="G172"/>
  <c r="E170"/>
  <c r="D170"/>
  <c r="C152"/>
  <c r="L152" s="1"/>
  <c r="G152"/>
  <c r="F152"/>
  <c r="E152"/>
  <c r="E137"/>
  <c r="G137"/>
  <c r="C131"/>
  <c r="L131" s="1"/>
  <c r="D131"/>
  <c r="H131"/>
  <c r="I131"/>
  <c r="G131"/>
  <c r="D122"/>
  <c r="I122"/>
  <c r="H122"/>
  <c r="G122"/>
  <c r="C181" i="11"/>
  <c r="L181"/>
  <c r="E181"/>
  <c r="I181"/>
  <c r="G181"/>
  <c r="F181"/>
  <c r="C174"/>
  <c r="L174" s="1"/>
  <c r="G174"/>
  <c r="E174"/>
  <c r="D174"/>
  <c r="I174"/>
  <c r="C171"/>
  <c r="L171"/>
  <c r="E171"/>
  <c r="I171"/>
  <c r="G171"/>
  <c r="F171"/>
  <c r="C156"/>
  <c r="L156" s="1"/>
  <c r="G156"/>
  <c r="F156"/>
  <c r="E156"/>
  <c r="C117"/>
  <c r="L117" s="1"/>
  <c r="E117"/>
  <c r="I117"/>
  <c r="D117"/>
  <c r="H117"/>
  <c r="C110"/>
  <c r="L110"/>
  <c r="G110"/>
  <c r="H110"/>
  <c r="F110"/>
  <c r="C107"/>
  <c r="L107" s="1"/>
  <c r="E107"/>
  <c r="I107"/>
  <c r="D107"/>
  <c r="H107"/>
  <c r="D95"/>
  <c r="C92"/>
  <c r="L92" s="1"/>
  <c r="G92"/>
  <c r="D92"/>
  <c r="I92"/>
  <c r="H92"/>
  <c r="C53"/>
  <c r="L53"/>
  <c r="E53"/>
  <c r="I53"/>
  <c r="G53"/>
  <c r="F53"/>
  <c r="C46"/>
  <c r="L46" s="1"/>
  <c r="G46"/>
  <c r="E46"/>
  <c r="D46"/>
  <c r="I46"/>
  <c r="C43"/>
  <c r="L43"/>
  <c r="E43"/>
  <c r="I43"/>
  <c r="G43"/>
  <c r="F43"/>
  <c r="H31"/>
  <c r="D31"/>
  <c r="C22"/>
  <c r="L22" s="1"/>
  <c r="G22"/>
  <c r="E22"/>
  <c r="D22"/>
  <c r="I22"/>
  <c r="G103" i="4"/>
  <c r="I69"/>
  <c r="E69"/>
  <c r="H208" i="5"/>
  <c r="G83"/>
  <c r="D80"/>
  <c r="H85" i="11"/>
  <c r="D69" i="4"/>
  <c r="D23"/>
  <c r="I92"/>
  <c r="E92"/>
  <c r="J69"/>
  <c r="F69"/>
  <c r="H66"/>
  <c r="G50"/>
  <c r="F40"/>
  <c r="E39"/>
  <c r="I30"/>
  <c r="J23"/>
  <c r="E23"/>
  <c r="G108"/>
  <c r="G218" i="5"/>
  <c r="H184"/>
  <c r="F176"/>
  <c r="D91"/>
  <c r="E88"/>
  <c r="I83"/>
  <c r="F80"/>
  <c r="F178" i="11"/>
  <c r="D168"/>
  <c r="F149"/>
  <c r="F139"/>
  <c r="D119"/>
  <c r="H100"/>
  <c r="G75"/>
  <c r="D63"/>
  <c r="F60"/>
  <c r="C26"/>
  <c r="H25" i="13"/>
  <c r="G25"/>
  <c r="F25"/>
  <c r="C110" i="4"/>
  <c r="M110" s="1"/>
  <c r="D110"/>
  <c r="H110"/>
  <c r="G110"/>
  <c r="H46"/>
  <c r="C208" i="5"/>
  <c r="L208" s="1"/>
  <c r="F208"/>
  <c r="E110"/>
  <c r="I110"/>
  <c r="H110"/>
  <c r="C103"/>
  <c r="L103"/>
  <c r="F103"/>
  <c r="H103"/>
  <c r="G103"/>
  <c r="C97"/>
  <c r="L97"/>
  <c r="G97"/>
  <c r="H97"/>
  <c r="F97"/>
  <c r="D78"/>
  <c r="C142" i="11"/>
  <c r="L142" s="1"/>
  <c r="G142"/>
  <c r="F142"/>
  <c r="E142"/>
  <c r="C124"/>
  <c r="L124" s="1"/>
  <c r="G124"/>
  <c r="H124"/>
  <c r="F124"/>
  <c r="A60" i="14" a="1"/>
  <c r="A60" s="1"/>
  <c r="C114" i="4"/>
  <c r="M114" s="1"/>
  <c r="F114"/>
  <c r="J114"/>
  <c r="E114"/>
  <c r="I114"/>
  <c r="C53"/>
  <c r="M53"/>
  <c r="H53"/>
  <c r="C33"/>
  <c r="M33" s="1"/>
  <c r="F33"/>
  <c r="J33"/>
  <c r="C28"/>
  <c r="M28" s="1"/>
  <c r="G28"/>
  <c r="G212" i="5"/>
  <c r="C180"/>
  <c r="L180" s="1"/>
  <c r="F180"/>
  <c r="D180"/>
  <c r="I180"/>
  <c r="H180"/>
  <c r="C114" i="11"/>
  <c r="L114"/>
  <c r="G114"/>
  <c r="H114"/>
  <c r="F114"/>
  <c r="C109"/>
  <c r="L109" s="1"/>
  <c r="E109"/>
  <c r="I109"/>
  <c r="H109"/>
  <c r="G109"/>
  <c r="G104"/>
  <c r="H55"/>
  <c r="D55"/>
  <c r="C45"/>
  <c r="L45" s="1"/>
  <c r="E45"/>
  <c r="I45"/>
  <c r="F45"/>
  <c r="D45"/>
  <c r="C40"/>
  <c r="L40"/>
  <c r="G40"/>
  <c r="F40"/>
  <c r="E40"/>
  <c r="C36"/>
  <c r="L36"/>
  <c r="G36"/>
  <c r="D36"/>
  <c r="I36"/>
  <c r="H36"/>
  <c r="H15" i="13"/>
  <c r="F15"/>
  <c r="C298" i="4"/>
  <c r="M298"/>
  <c r="F298"/>
  <c r="J298"/>
  <c r="E298"/>
  <c r="I298"/>
  <c r="C294"/>
  <c r="M294" s="1"/>
  <c r="D294"/>
  <c r="H294"/>
  <c r="G294"/>
  <c r="C290"/>
  <c r="M290"/>
  <c r="E290"/>
  <c r="I290"/>
  <c r="D290"/>
  <c r="H290"/>
  <c r="C286"/>
  <c r="M286" s="1"/>
  <c r="F286"/>
  <c r="J286"/>
  <c r="C282"/>
  <c r="M282" s="1"/>
  <c r="D282"/>
  <c r="H282"/>
  <c r="G282"/>
  <c r="C278"/>
  <c r="M278"/>
  <c r="F278"/>
  <c r="J278"/>
  <c r="E278"/>
  <c r="I278"/>
  <c r="F274"/>
  <c r="J274"/>
  <c r="C270"/>
  <c r="M270" s="1"/>
  <c r="E270"/>
  <c r="I270"/>
  <c r="D270"/>
  <c r="H270"/>
  <c r="C266"/>
  <c r="M266"/>
  <c r="F266"/>
  <c r="J266"/>
  <c r="E266"/>
  <c r="I266"/>
  <c r="C262"/>
  <c r="M262" s="1"/>
  <c r="D262"/>
  <c r="H262"/>
  <c r="G262"/>
  <c r="C258"/>
  <c r="M258"/>
  <c r="E258"/>
  <c r="I258"/>
  <c r="D258"/>
  <c r="H258"/>
  <c r="C254"/>
  <c r="M254" s="1"/>
  <c r="F254"/>
  <c r="J254"/>
  <c r="C250"/>
  <c r="M250" s="1"/>
  <c r="D250"/>
  <c r="H250"/>
  <c r="G250"/>
  <c r="C246"/>
  <c r="M246"/>
  <c r="F246"/>
  <c r="J246"/>
  <c r="E246"/>
  <c r="I246"/>
  <c r="C242"/>
  <c r="M242" s="1"/>
  <c r="F242"/>
  <c r="J242"/>
  <c r="C238"/>
  <c r="M238" s="1"/>
  <c r="E238"/>
  <c r="I238"/>
  <c r="D238"/>
  <c r="H238"/>
  <c r="C234"/>
  <c r="M234" s="1"/>
  <c r="F234"/>
  <c r="J234"/>
  <c r="E234"/>
  <c r="I234"/>
  <c r="C230"/>
  <c r="M230" s="1"/>
  <c r="D230"/>
  <c r="H230"/>
  <c r="G230"/>
  <c r="C226"/>
  <c r="M226"/>
  <c r="E226"/>
  <c r="I226"/>
  <c r="D226"/>
  <c r="H226"/>
  <c r="C222"/>
  <c r="M222" s="1"/>
  <c r="C218"/>
  <c r="M218" s="1"/>
  <c r="D218"/>
  <c r="H218"/>
  <c r="G218"/>
  <c r="C214"/>
  <c r="M214"/>
  <c r="F214"/>
  <c r="J214"/>
  <c r="E214"/>
  <c r="I214"/>
  <c r="C210"/>
  <c r="M210" s="1"/>
  <c r="F210"/>
  <c r="J210"/>
  <c r="C206"/>
  <c r="M206" s="1"/>
  <c r="E206"/>
  <c r="I206"/>
  <c r="D206"/>
  <c r="H206"/>
  <c r="C202"/>
  <c r="M202" s="1"/>
  <c r="F202"/>
  <c r="J202"/>
  <c r="E202"/>
  <c r="I202"/>
  <c r="C198"/>
  <c r="M198" s="1"/>
  <c r="D198"/>
  <c r="H198"/>
  <c r="G198"/>
  <c r="C194"/>
  <c r="M194"/>
  <c r="E194"/>
  <c r="I194"/>
  <c r="D194"/>
  <c r="H194"/>
  <c r="C190"/>
  <c r="M190" s="1"/>
  <c r="C186"/>
  <c r="M186" s="1"/>
  <c r="D186"/>
  <c r="H186"/>
  <c r="G186"/>
  <c r="C182"/>
  <c r="M182"/>
  <c r="F182"/>
  <c r="J182"/>
  <c r="E182"/>
  <c r="I182"/>
  <c r="J178"/>
  <c r="C174"/>
  <c r="M174" s="1"/>
  <c r="E174"/>
  <c r="I174"/>
  <c r="D174"/>
  <c r="H174"/>
  <c r="C170"/>
  <c r="M170"/>
  <c r="F170"/>
  <c r="J170"/>
  <c r="E170"/>
  <c r="I170"/>
  <c r="C166"/>
  <c r="M166" s="1"/>
  <c r="D166"/>
  <c r="H166"/>
  <c r="G166"/>
  <c r="C162"/>
  <c r="M162"/>
  <c r="E162"/>
  <c r="I162"/>
  <c r="D162"/>
  <c r="H162"/>
  <c r="C158"/>
  <c r="M158" s="1"/>
  <c r="F158"/>
  <c r="J158"/>
  <c r="C154"/>
  <c r="M154" s="1"/>
  <c r="D154"/>
  <c r="H154"/>
  <c r="G154"/>
  <c r="C150"/>
  <c r="M150"/>
  <c r="F150"/>
  <c r="J150"/>
  <c r="E150"/>
  <c r="I150"/>
  <c r="C146"/>
  <c r="M146" s="1"/>
  <c r="F146"/>
  <c r="J146"/>
  <c r="C142"/>
  <c r="M142" s="1"/>
  <c r="E142"/>
  <c r="I142"/>
  <c r="D142"/>
  <c r="H142"/>
  <c r="C138"/>
  <c r="M138"/>
  <c r="F138"/>
  <c r="J138"/>
  <c r="E138"/>
  <c r="I138"/>
  <c r="C134"/>
  <c r="M134" s="1"/>
  <c r="D134"/>
  <c r="H134"/>
  <c r="G134"/>
  <c r="C130"/>
  <c r="M130"/>
  <c r="E130"/>
  <c r="I130"/>
  <c r="D130"/>
  <c r="H130"/>
  <c r="C124"/>
  <c r="M124" s="1"/>
  <c r="E124"/>
  <c r="I124"/>
  <c r="D124"/>
  <c r="H124"/>
  <c r="C55"/>
  <c r="M55" s="1"/>
  <c r="H55"/>
  <c r="C21"/>
  <c r="M21" s="1"/>
  <c r="C297" i="5"/>
  <c r="L297"/>
  <c r="D297"/>
  <c r="H297"/>
  <c r="G297"/>
  <c r="G281"/>
  <c r="F281"/>
  <c r="G265"/>
  <c r="F265"/>
  <c r="E249"/>
  <c r="I249"/>
  <c r="C205"/>
  <c r="L205"/>
  <c r="G205"/>
  <c r="C173"/>
  <c r="L173" s="1"/>
  <c r="H173"/>
  <c r="G173"/>
  <c r="C159"/>
  <c r="L159" s="1"/>
  <c r="G159"/>
  <c r="H159"/>
  <c r="F159"/>
  <c r="C157"/>
  <c r="L157"/>
  <c r="F157"/>
  <c r="E157"/>
  <c r="D157"/>
  <c r="I157"/>
  <c r="C144"/>
  <c r="L144" s="1"/>
  <c r="I144"/>
  <c r="H144"/>
  <c r="C129"/>
  <c r="L129"/>
  <c r="D129"/>
  <c r="H129"/>
  <c r="F129"/>
  <c r="E129"/>
  <c r="C123"/>
  <c r="L123" s="1"/>
  <c r="G123"/>
  <c r="H123"/>
  <c r="F123"/>
  <c r="C120"/>
  <c r="L120" s="1"/>
  <c r="D120"/>
  <c r="H120"/>
  <c r="I120"/>
  <c r="G120"/>
  <c r="C105"/>
  <c r="L105" s="1"/>
  <c r="F105"/>
  <c r="G105"/>
  <c r="E105"/>
  <c r="C99"/>
  <c r="L99" s="1"/>
  <c r="E99"/>
  <c r="I99"/>
  <c r="G99"/>
  <c r="F99"/>
  <c r="G90"/>
  <c r="C200" i="11"/>
  <c r="L200"/>
  <c r="G200"/>
  <c r="E200"/>
  <c r="D200"/>
  <c r="I200"/>
  <c r="C196"/>
  <c r="L196" s="1"/>
  <c r="G196"/>
  <c r="H196"/>
  <c r="F196"/>
  <c r="H151"/>
  <c r="D151"/>
  <c r="C146"/>
  <c r="L146" s="1"/>
  <c r="G146"/>
  <c r="F146"/>
  <c r="E146"/>
  <c r="C141"/>
  <c r="L141" s="1"/>
  <c r="E141"/>
  <c r="I141"/>
  <c r="G141"/>
  <c r="F141"/>
  <c r="C136"/>
  <c r="L136" s="1"/>
  <c r="G136"/>
  <c r="H136"/>
  <c r="F136"/>
  <c r="C132"/>
  <c r="L132" s="1"/>
  <c r="G132"/>
  <c r="E132"/>
  <c r="D132"/>
  <c r="I132"/>
  <c r="C82"/>
  <c r="L82"/>
  <c r="G82"/>
  <c r="D82"/>
  <c r="I82"/>
  <c r="H82"/>
  <c r="C77"/>
  <c r="L77" s="1"/>
  <c r="C72"/>
  <c r="L72"/>
  <c r="G72"/>
  <c r="E72"/>
  <c r="D72"/>
  <c r="I72"/>
  <c r="C20"/>
  <c r="G20"/>
  <c r="D20"/>
  <c r="I20"/>
  <c r="H20"/>
  <c r="G66" i="4"/>
  <c r="F56"/>
  <c r="I39"/>
  <c r="J113"/>
  <c r="I110"/>
  <c r="D108"/>
  <c r="H112" i="5"/>
  <c r="G110"/>
  <c r="H108"/>
  <c r="E97"/>
  <c r="E76"/>
  <c r="H188" i="11"/>
  <c r="D149"/>
  <c r="D139"/>
  <c r="D124"/>
  <c r="I18"/>
  <c r="K457" i="6"/>
  <c r="D87" i="4"/>
  <c r="D33"/>
  <c r="H103"/>
  <c r="I94"/>
  <c r="E94"/>
  <c r="D94"/>
  <c r="D66"/>
  <c r="D30"/>
  <c r="I103"/>
  <c r="E103"/>
  <c r="J94"/>
  <c r="F94"/>
  <c r="J92"/>
  <c r="F92"/>
  <c r="J87"/>
  <c r="F87"/>
  <c r="G69"/>
  <c r="I66"/>
  <c r="E66"/>
  <c r="G53"/>
  <c r="H50"/>
  <c r="G46"/>
  <c r="F44"/>
  <c r="G39"/>
  <c r="E33"/>
  <c r="J30"/>
  <c r="E30"/>
  <c r="I28"/>
  <c r="F23"/>
  <c r="G114"/>
  <c r="F113"/>
  <c r="E110"/>
  <c r="H108"/>
  <c r="H218" i="5"/>
  <c r="D208"/>
  <c r="I184"/>
  <c r="G180"/>
  <c r="G176"/>
  <c r="D154"/>
  <c r="E103"/>
  <c r="F101"/>
  <c r="E91"/>
  <c r="F88"/>
  <c r="H181" i="11"/>
  <c r="H178"/>
  <c r="G173"/>
  <c r="H168"/>
  <c r="D156"/>
  <c r="H142"/>
  <c r="I124"/>
  <c r="G117"/>
  <c r="I114"/>
  <c r="D110"/>
  <c r="G107"/>
  <c r="I100"/>
  <c r="E92"/>
  <c r="E78"/>
  <c r="H75"/>
  <c r="H60"/>
  <c r="F46"/>
  <c r="H43"/>
  <c r="D26"/>
  <c r="D18"/>
  <c r="K260" i="6"/>
  <c r="K183"/>
  <c r="H27" i="13"/>
  <c r="G27"/>
  <c r="C160" i="5"/>
  <c r="L160" s="1"/>
  <c r="E160"/>
  <c r="I160"/>
  <c r="C156"/>
  <c r="L156" s="1"/>
  <c r="D156"/>
  <c r="H156"/>
  <c r="C147"/>
  <c r="L147" s="1"/>
  <c r="C121"/>
  <c r="L121"/>
  <c r="F121"/>
  <c r="C115"/>
  <c r="L115"/>
  <c r="E115"/>
  <c r="I115"/>
  <c r="I106"/>
  <c r="C89"/>
  <c r="L89" s="1"/>
  <c r="E89"/>
  <c r="I89"/>
  <c r="C81"/>
  <c r="L81" s="1"/>
  <c r="G81"/>
  <c r="C189" i="11"/>
  <c r="L189"/>
  <c r="E189"/>
  <c r="I189"/>
  <c r="C185"/>
  <c r="L185"/>
  <c r="E185"/>
  <c r="I185"/>
  <c r="C179"/>
  <c r="L179"/>
  <c r="E179"/>
  <c r="I179"/>
  <c r="C172"/>
  <c r="L172"/>
  <c r="G172"/>
  <c r="C153"/>
  <c r="L153"/>
  <c r="E153"/>
  <c r="I153"/>
  <c r="C147"/>
  <c r="L147"/>
  <c r="E147"/>
  <c r="I147"/>
  <c r="G140"/>
  <c r="C125"/>
  <c r="L125" s="1"/>
  <c r="E125"/>
  <c r="I125"/>
  <c r="C121"/>
  <c r="L121" s="1"/>
  <c r="E121"/>
  <c r="I121"/>
  <c r="C115"/>
  <c r="L115" s="1"/>
  <c r="E115"/>
  <c r="I115"/>
  <c r="C108"/>
  <c r="L108" s="1"/>
  <c r="G108"/>
  <c r="C93"/>
  <c r="L93" s="1"/>
  <c r="E93"/>
  <c r="I93"/>
  <c r="C89"/>
  <c r="L89" s="1"/>
  <c r="E89"/>
  <c r="I89"/>
  <c r="C83"/>
  <c r="L83" s="1"/>
  <c r="I83"/>
  <c r="C76"/>
  <c r="L76" s="1"/>
  <c r="G76"/>
  <c r="C61"/>
  <c r="L61"/>
  <c r="E61"/>
  <c r="I61"/>
  <c r="C57"/>
  <c r="L57"/>
  <c r="E57"/>
  <c r="I57"/>
  <c r="C51"/>
  <c r="L51"/>
  <c r="E51"/>
  <c r="I51"/>
  <c r="C44"/>
  <c r="L44"/>
  <c r="G44"/>
  <c r="C14"/>
  <c r="L14"/>
  <c r="G14"/>
  <c r="K432" i="6"/>
  <c r="K291"/>
  <c r="K279"/>
  <c r="K29"/>
  <c r="C183" i="5"/>
  <c r="L183"/>
  <c r="E183"/>
  <c r="I183"/>
  <c r="C168"/>
  <c r="L168" s="1"/>
  <c r="G168"/>
  <c r="C164"/>
  <c r="L164"/>
  <c r="F164"/>
  <c r="E151"/>
  <c r="I151"/>
  <c r="C149"/>
  <c r="L149" s="1"/>
  <c r="D149"/>
  <c r="H149"/>
  <c r="C145"/>
  <c r="L145" s="1"/>
  <c r="G145"/>
  <c r="C139"/>
  <c r="L139" s="1"/>
  <c r="F139"/>
  <c r="C136"/>
  <c r="L136"/>
  <c r="G136"/>
  <c r="C128"/>
  <c r="L128"/>
  <c r="F128"/>
  <c r="C124"/>
  <c r="L124" s="1"/>
  <c r="E124"/>
  <c r="I124"/>
  <c r="C119"/>
  <c r="L119" s="1"/>
  <c r="F119"/>
  <c r="C117"/>
  <c r="L117" s="1"/>
  <c r="E117"/>
  <c r="I117"/>
  <c r="C113"/>
  <c r="L113" s="1"/>
  <c r="D113"/>
  <c r="H113"/>
  <c r="C107"/>
  <c r="L107" s="1"/>
  <c r="G107"/>
  <c r="C104"/>
  <c r="L104"/>
  <c r="D104"/>
  <c r="H104"/>
  <c r="D94"/>
  <c r="I94"/>
  <c r="D92"/>
  <c r="H92"/>
  <c r="E87"/>
  <c r="C84"/>
  <c r="L84" s="1"/>
  <c r="F84"/>
  <c r="C75"/>
  <c r="L75" s="1"/>
  <c r="F75"/>
  <c r="C72"/>
  <c r="L72"/>
  <c r="G72"/>
  <c r="C69"/>
  <c r="L69"/>
  <c r="E69"/>
  <c r="I69"/>
  <c r="C65"/>
  <c r="L65"/>
  <c r="D65"/>
  <c r="H65"/>
  <c r="G57"/>
  <c r="C53"/>
  <c r="L53" s="1"/>
  <c r="E53"/>
  <c r="I53"/>
  <c r="C49"/>
  <c r="L49" s="1"/>
  <c r="G49"/>
  <c r="C45"/>
  <c r="L45" s="1"/>
  <c r="F45"/>
  <c r="C41"/>
  <c r="L41" s="1"/>
  <c r="D41"/>
  <c r="H41"/>
  <c r="C37"/>
  <c r="L37" s="1"/>
  <c r="F37"/>
  <c r="C33"/>
  <c r="L33"/>
  <c r="E33"/>
  <c r="I33"/>
  <c r="C29"/>
  <c r="L29"/>
  <c r="D29"/>
  <c r="H29"/>
  <c r="C25"/>
  <c r="L25"/>
  <c r="F25"/>
  <c r="C21"/>
  <c r="L21" s="1"/>
  <c r="E21"/>
  <c r="I21"/>
  <c r="C17"/>
  <c r="L17" s="1"/>
  <c r="D17"/>
  <c r="H17"/>
  <c r="C13"/>
  <c r="L13" s="1"/>
  <c r="F13"/>
  <c r="C170" i="11"/>
  <c r="L170" s="1"/>
  <c r="G170"/>
  <c r="C145"/>
  <c r="L145"/>
  <c r="E145"/>
  <c r="I145"/>
  <c r="C138"/>
  <c r="L138"/>
  <c r="G138"/>
  <c r="C113"/>
  <c r="L113"/>
  <c r="E113"/>
  <c r="I113"/>
  <c r="C106"/>
  <c r="L106"/>
  <c r="G106"/>
  <c r="C81"/>
  <c r="L81" s="1"/>
  <c r="E81"/>
  <c r="I81"/>
  <c r="C49"/>
  <c r="L49" s="1"/>
  <c r="E49"/>
  <c r="I49"/>
  <c r="C42"/>
  <c r="L42" s="1"/>
  <c r="G42"/>
  <c r="C15"/>
  <c r="L15" s="1"/>
  <c r="E15"/>
  <c r="I15"/>
  <c r="K500" i="6"/>
  <c r="K494"/>
  <c r="K476"/>
  <c r="K474"/>
  <c r="K53"/>
  <c r="K499"/>
  <c r="K443"/>
  <c r="K428"/>
  <c r="K425"/>
  <c r="K332"/>
  <c r="K280"/>
  <c r="K268"/>
  <c r="K248"/>
  <c r="K207"/>
  <c r="K175"/>
  <c r="K173"/>
  <c r="K159"/>
  <c r="K111"/>
  <c r="K87"/>
  <c r="K63"/>
  <c r="K47"/>
  <c r="K460"/>
  <c r="K458"/>
  <c r="K421"/>
  <c r="K401"/>
  <c r="K347"/>
  <c r="K343"/>
  <c r="K307"/>
  <c r="K295"/>
  <c r="K247"/>
  <c r="K212"/>
  <c r="K178"/>
  <c r="K164"/>
  <c r="K140"/>
  <c r="K120"/>
  <c r="K116"/>
  <c r="K14"/>
  <c r="K495"/>
  <c r="K489"/>
  <c r="K483"/>
  <c r="K475"/>
  <c r="K468"/>
  <c r="K459"/>
  <c r="K426"/>
  <c r="K403"/>
  <c r="K388"/>
  <c r="K384"/>
  <c r="K379"/>
  <c r="K376"/>
  <c r="K352"/>
  <c r="K289"/>
  <c r="K251"/>
  <c r="K190"/>
  <c r="K148"/>
  <c r="K94"/>
  <c r="K76"/>
  <c r="K72"/>
  <c r="K36"/>
  <c r="K32"/>
  <c r="K488"/>
  <c r="K486"/>
  <c r="K471"/>
  <c r="K462"/>
  <c r="K461"/>
  <c r="K441"/>
  <c r="K436"/>
  <c r="K434"/>
  <c r="K433"/>
  <c r="K430"/>
  <c r="K422"/>
  <c r="K414"/>
  <c r="K399"/>
  <c r="K387"/>
  <c r="K383"/>
  <c r="K367"/>
  <c r="K361"/>
  <c r="K356"/>
  <c r="K346"/>
  <c r="K344"/>
  <c r="K335"/>
  <c r="K319"/>
  <c r="K302"/>
  <c r="K300"/>
  <c r="K288"/>
  <c r="K286"/>
  <c r="K262"/>
  <c r="K261"/>
  <c r="K252"/>
  <c r="K243"/>
  <c r="K228"/>
  <c r="K222"/>
  <c r="K204"/>
  <c r="K180"/>
  <c r="K174"/>
  <c r="K165"/>
  <c r="K156"/>
  <c r="K151"/>
  <c r="K141"/>
  <c r="K132"/>
  <c r="K117"/>
  <c r="K108"/>
  <c r="K93"/>
  <c r="K84"/>
  <c r="K60"/>
  <c r="K44"/>
  <c r="K30"/>
  <c r="K21"/>
  <c r="H21" i="13"/>
  <c r="G21"/>
  <c r="F21"/>
  <c r="H13"/>
  <c r="G13"/>
  <c r="F13"/>
  <c r="C295" i="4"/>
  <c r="M295" s="1"/>
  <c r="F295"/>
  <c r="J295"/>
  <c r="E295"/>
  <c r="I295"/>
  <c r="D295"/>
  <c r="H295"/>
  <c r="C291"/>
  <c r="M291" s="1"/>
  <c r="F291"/>
  <c r="J291"/>
  <c r="E291"/>
  <c r="I291"/>
  <c r="D291"/>
  <c r="H291"/>
  <c r="C287"/>
  <c r="M287" s="1"/>
  <c r="F287"/>
  <c r="J287"/>
  <c r="E287"/>
  <c r="I287"/>
  <c r="D287"/>
  <c r="H287"/>
  <c r="C283"/>
  <c r="M283" s="1"/>
  <c r="F283"/>
  <c r="J283"/>
  <c r="E283"/>
  <c r="I283"/>
  <c r="D283"/>
  <c r="H283"/>
  <c r="C279"/>
  <c r="M279" s="1"/>
  <c r="F279"/>
  <c r="J279"/>
  <c r="E279"/>
  <c r="I279"/>
  <c r="D279"/>
  <c r="H279"/>
  <c r="C275"/>
  <c r="M275" s="1"/>
  <c r="F275"/>
  <c r="J275"/>
  <c r="E275"/>
  <c r="I275"/>
  <c r="D275"/>
  <c r="H275"/>
  <c r="J271"/>
  <c r="E271"/>
  <c r="J267"/>
  <c r="E267"/>
  <c r="C263"/>
  <c r="M263" s="1"/>
  <c r="F263"/>
  <c r="J263"/>
  <c r="E263"/>
  <c r="I263"/>
  <c r="D263"/>
  <c r="H263"/>
  <c r="C259"/>
  <c r="M259" s="1"/>
  <c r="F259"/>
  <c r="J259"/>
  <c r="E259"/>
  <c r="I259"/>
  <c r="D259"/>
  <c r="H259"/>
  <c r="C255"/>
  <c r="M255" s="1"/>
  <c r="F255"/>
  <c r="J255"/>
  <c r="E255"/>
  <c r="I255"/>
  <c r="D255"/>
  <c r="H255"/>
  <c r="C251"/>
  <c r="M251" s="1"/>
  <c r="F251"/>
  <c r="J251"/>
  <c r="E251"/>
  <c r="I251"/>
  <c r="D251"/>
  <c r="H251"/>
  <c r="C247"/>
  <c r="M247" s="1"/>
  <c r="F247"/>
  <c r="J247"/>
  <c r="E247"/>
  <c r="I247"/>
  <c r="D247"/>
  <c r="H247"/>
  <c r="C243"/>
  <c r="M243" s="1"/>
  <c r="F243"/>
  <c r="J243"/>
  <c r="E243"/>
  <c r="I243"/>
  <c r="D243"/>
  <c r="H243"/>
  <c r="C239"/>
  <c r="M239" s="1"/>
  <c r="J239"/>
  <c r="E239"/>
  <c r="H239"/>
  <c r="C235"/>
  <c r="M235" s="1"/>
  <c r="J235"/>
  <c r="E235"/>
  <c r="H235"/>
  <c r="C231"/>
  <c r="M231" s="1"/>
  <c r="F231"/>
  <c r="J231"/>
  <c r="E231"/>
  <c r="I231"/>
  <c r="D231"/>
  <c r="H231"/>
  <c r="C227"/>
  <c r="M227" s="1"/>
  <c r="F227"/>
  <c r="J227"/>
  <c r="E227"/>
  <c r="I227"/>
  <c r="D227"/>
  <c r="H227"/>
  <c r="C223"/>
  <c r="M223" s="1"/>
  <c r="F223"/>
  <c r="J223"/>
  <c r="E223"/>
  <c r="I223"/>
  <c r="D223"/>
  <c r="H223"/>
  <c r="C219"/>
  <c r="M219" s="1"/>
  <c r="F219"/>
  <c r="J219"/>
  <c r="E219"/>
  <c r="I219"/>
  <c r="D219"/>
  <c r="H219"/>
  <c r="C215"/>
  <c r="M215" s="1"/>
  <c r="F215"/>
  <c r="J215"/>
  <c r="E215"/>
  <c r="I215"/>
  <c r="D215"/>
  <c r="H215"/>
  <c r="C211"/>
  <c r="M211" s="1"/>
  <c r="F211"/>
  <c r="J211"/>
  <c r="E211"/>
  <c r="I211"/>
  <c r="D211"/>
  <c r="H211"/>
  <c r="C207"/>
  <c r="M207" s="1"/>
  <c r="J207"/>
  <c r="E207"/>
  <c r="H207"/>
  <c r="C203"/>
  <c r="M203" s="1"/>
  <c r="J203"/>
  <c r="E203"/>
  <c r="H203"/>
  <c r="C199"/>
  <c r="M199" s="1"/>
  <c r="F199"/>
  <c r="J199"/>
  <c r="E199"/>
  <c r="I199"/>
  <c r="D199"/>
  <c r="H199"/>
  <c r="C195"/>
  <c r="M195" s="1"/>
  <c r="F195"/>
  <c r="J195"/>
  <c r="E195"/>
  <c r="I195"/>
  <c r="D195"/>
  <c r="H195"/>
  <c r="C191"/>
  <c r="M191" s="1"/>
  <c r="F191"/>
  <c r="J191"/>
  <c r="E191"/>
  <c r="I191"/>
  <c r="D191"/>
  <c r="H191"/>
  <c r="C187"/>
  <c r="M187" s="1"/>
  <c r="F187"/>
  <c r="J187"/>
  <c r="E187"/>
  <c r="I187"/>
  <c r="D187"/>
  <c r="H187"/>
  <c r="C183"/>
  <c r="M183" s="1"/>
  <c r="F183"/>
  <c r="J183"/>
  <c r="E183"/>
  <c r="I183"/>
  <c r="D183"/>
  <c r="H183"/>
  <c r="C179"/>
  <c r="M179" s="1"/>
  <c r="F179"/>
  <c r="J179"/>
  <c r="E179"/>
  <c r="I179"/>
  <c r="D179"/>
  <c r="H179"/>
  <c r="H175"/>
  <c r="H171"/>
  <c r="C167"/>
  <c r="M167" s="1"/>
  <c r="F167"/>
  <c r="J167"/>
  <c r="E167"/>
  <c r="I167"/>
  <c r="D167"/>
  <c r="H167"/>
  <c r="C163"/>
  <c r="M163" s="1"/>
  <c r="F163"/>
  <c r="J163"/>
  <c r="E163"/>
  <c r="I163"/>
  <c r="D163"/>
  <c r="H163"/>
  <c r="C159"/>
  <c r="M159" s="1"/>
  <c r="F159"/>
  <c r="J159"/>
  <c r="E159"/>
  <c r="I159"/>
  <c r="D159"/>
  <c r="H159"/>
  <c r="C155"/>
  <c r="M155" s="1"/>
  <c r="F155"/>
  <c r="J155"/>
  <c r="E155"/>
  <c r="I155"/>
  <c r="D155"/>
  <c r="H155"/>
  <c r="C151"/>
  <c r="M151" s="1"/>
  <c r="F151"/>
  <c r="J151"/>
  <c r="E151"/>
  <c r="I151"/>
  <c r="D151"/>
  <c r="H151"/>
  <c r="C147"/>
  <c r="M147" s="1"/>
  <c r="F147"/>
  <c r="J147"/>
  <c r="E147"/>
  <c r="I147"/>
  <c r="D147"/>
  <c r="H147"/>
  <c r="C143"/>
  <c r="M143" s="1"/>
  <c r="J143"/>
  <c r="E143"/>
  <c r="H143"/>
  <c r="C139"/>
  <c r="M139" s="1"/>
  <c r="J139"/>
  <c r="E139"/>
  <c r="H139"/>
  <c r="C135"/>
  <c r="M135" s="1"/>
  <c r="F135"/>
  <c r="J135"/>
  <c r="E135"/>
  <c r="I135"/>
  <c r="D135"/>
  <c r="H135"/>
  <c r="C131"/>
  <c r="M131" s="1"/>
  <c r="F131"/>
  <c r="J131"/>
  <c r="E131"/>
  <c r="I131"/>
  <c r="D131"/>
  <c r="H131"/>
  <c r="C127"/>
  <c r="M127" s="1"/>
  <c r="F127"/>
  <c r="J127"/>
  <c r="E127"/>
  <c r="I127"/>
  <c r="D127"/>
  <c r="H127"/>
  <c r="C122"/>
  <c r="M122" s="1"/>
  <c r="E122"/>
  <c r="I122"/>
  <c r="D122"/>
  <c r="H122"/>
  <c r="G122"/>
  <c r="C120"/>
  <c r="M120"/>
  <c r="G120"/>
  <c r="F120"/>
  <c r="J120"/>
  <c r="E120"/>
  <c r="I120"/>
  <c r="C106"/>
  <c r="M106" s="1"/>
  <c r="E106"/>
  <c r="I106"/>
  <c r="D106"/>
  <c r="H106"/>
  <c r="G106"/>
  <c r="C104"/>
  <c r="M104"/>
  <c r="G104"/>
  <c r="F104"/>
  <c r="J104"/>
  <c r="E104"/>
  <c r="I104"/>
  <c r="G95"/>
  <c r="F95"/>
  <c r="I95"/>
  <c r="C90"/>
  <c r="M90" s="1"/>
  <c r="E90"/>
  <c r="I90"/>
  <c r="D90"/>
  <c r="H90"/>
  <c r="G90"/>
  <c r="C88"/>
  <c r="M88" s="1"/>
  <c r="E88"/>
  <c r="I88"/>
  <c r="H88"/>
  <c r="G88"/>
  <c r="D88"/>
  <c r="C74"/>
  <c r="M74" s="1"/>
  <c r="E74"/>
  <c r="I74"/>
  <c r="D74"/>
  <c r="H74"/>
  <c r="G74"/>
  <c r="C72"/>
  <c r="M72" s="1"/>
  <c r="E72"/>
  <c r="I72"/>
  <c r="H72"/>
  <c r="G72"/>
  <c r="D72"/>
  <c r="C63"/>
  <c r="M63"/>
  <c r="G63"/>
  <c r="F63"/>
  <c r="J63"/>
  <c r="E63"/>
  <c r="I63"/>
  <c r="E56"/>
  <c r="I56"/>
  <c r="D56"/>
  <c r="C47"/>
  <c r="M47" s="1"/>
  <c r="G47"/>
  <c r="F47"/>
  <c r="J47"/>
  <c r="E47"/>
  <c r="I47"/>
  <c r="C42"/>
  <c r="M42"/>
  <c r="D42"/>
  <c r="H42"/>
  <c r="C40"/>
  <c r="M40"/>
  <c r="E40"/>
  <c r="I40"/>
  <c r="H40"/>
  <c r="G40"/>
  <c r="D40"/>
  <c r="I31"/>
  <c r="C26"/>
  <c r="M26" s="1"/>
  <c r="E26"/>
  <c r="I26"/>
  <c r="D26"/>
  <c r="H26"/>
  <c r="G26"/>
  <c r="H24"/>
  <c r="C15"/>
  <c r="M15"/>
  <c r="G15"/>
  <c r="F15"/>
  <c r="J15"/>
  <c r="E15"/>
  <c r="I15"/>
  <c r="C293" i="5"/>
  <c r="L293" s="1"/>
  <c r="F293"/>
  <c r="E293"/>
  <c r="I293"/>
  <c r="D293"/>
  <c r="H293"/>
  <c r="C288"/>
  <c r="L288" s="1"/>
  <c r="D288"/>
  <c r="H288"/>
  <c r="G288"/>
  <c r="F288"/>
  <c r="D286"/>
  <c r="F286"/>
  <c r="C277"/>
  <c r="L277" s="1"/>
  <c r="D277"/>
  <c r="H277"/>
  <c r="E277"/>
  <c r="I277"/>
  <c r="G277"/>
  <c r="C272"/>
  <c r="L272"/>
  <c r="F272"/>
  <c r="E272"/>
  <c r="D272"/>
  <c r="I272"/>
  <c r="H272"/>
  <c r="C270"/>
  <c r="L270"/>
  <c r="F270"/>
  <c r="D270"/>
  <c r="I270"/>
  <c r="H270"/>
  <c r="G270"/>
  <c r="D261"/>
  <c r="H261"/>
  <c r="C256"/>
  <c r="L256" s="1"/>
  <c r="F256"/>
  <c r="E256"/>
  <c r="D256"/>
  <c r="I256"/>
  <c r="H256"/>
  <c r="C254"/>
  <c r="L254" s="1"/>
  <c r="F254"/>
  <c r="D254"/>
  <c r="I254"/>
  <c r="H254"/>
  <c r="G254"/>
  <c r="C245"/>
  <c r="L245"/>
  <c r="D245"/>
  <c r="H245"/>
  <c r="E245"/>
  <c r="I245"/>
  <c r="G245"/>
  <c r="F240"/>
  <c r="E240"/>
  <c r="H240"/>
  <c r="C238"/>
  <c r="L238" s="1"/>
  <c r="F238"/>
  <c r="D238"/>
  <c r="I238"/>
  <c r="H238"/>
  <c r="G238"/>
  <c r="C229"/>
  <c r="L229" s="1"/>
  <c r="D229"/>
  <c r="H229"/>
  <c r="E229"/>
  <c r="I229"/>
  <c r="G229"/>
  <c r="F224"/>
  <c r="I224"/>
  <c r="H224"/>
  <c r="C222"/>
  <c r="L222" s="1"/>
  <c r="F222"/>
  <c r="D222"/>
  <c r="I222"/>
  <c r="H222"/>
  <c r="G222"/>
  <c r="C146"/>
  <c r="L146" s="1"/>
  <c r="F146"/>
  <c r="H146"/>
  <c r="G146"/>
  <c r="E146"/>
  <c r="E130"/>
  <c r="C114"/>
  <c r="L114" s="1"/>
  <c r="F114"/>
  <c r="H114"/>
  <c r="G114"/>
  <c r="E114"/>
  <c r="C98"/>
  <c r="L98"/>
  <c r="F98"/>
  <c r="H98"/>
  <c r="G98"/>
  <c r="E98"/>
  <c r="C82"/>
  <c r="L82" s="1"/>
  <c r="C68"/>
  <c r="L68"/>
  <c r="F68"/>
  <c r="D68"/>
  <c r="I68"/>
  <c r="H68"/>
  <c r="G68"/>
  <c r="C60"/>
  <c r="L60" s="1"/>
  <c r="C56"/>
  <c r="L56"/>
  <c r="F56"/>
  <c r="E56"/>
  <c r="D56"/>
  <c r="I56"/>
  <c r="H56"/>
  <c r="C52"/>
  <c r="L52" s="1"/>
  <c r="F52"/>
  <c r="D52"/>
  <c r="I52"/>
  <c r="H52"/>
  <c r="G52"/>
  <c r="C48"/>
  <c r="L48" s="1"/>
  <c r="F48"/>
  <c r="E48"/>
  <c r="I48"/>
  <c r="G48"/>
  <c r="D48"/>
  <c r="C44"/>
  <c r="L44"/>
  <c r="F44"/>
  <c r="E44"/>
  <c r="I44"/>
  <c r="H44"/>
  <c r="G44"/>
  <c r="D44"/>
  <c r="C40"/>
  <c r="L40"/>
  <c r="F40"/>
  <c r="E40"/>
  <c r="I40"/>
  <c r="H40"/>
  <c r="G40"/>
  <c r="C36"/>
  <c r="L36"/>
  <c r="F36"/>
  <c r="E36"/>
  <c r="I36"/>
  <c r="D36"/>
  <c r="H36"/>
  <c r="C32"/>
  <c r="L32" s="1"/>
  <c r="F32"/>
  <c r="E32"/>
  <c r="I32"/>
  <c r="G32"/>
  <c r="D32"/>
  <c r="C28"/>
  <c r="L28" s="1"/>
  <c r="F28"/>
  <c r="E28"/>
  <c r="I28"/>
  <c r="H28"/>
  <c r="G28"/>
  <c r="D28"/>
  <c r="C24"/>
  <c r="L24" s="1"/>
  <c r="F24"/>
  <c r="E24"/>
  <c r="I24"/>
  <c r="H24"/>
  <c r="G24"/>
  <c r="C20"/>
  <c r="L20" s="1"/>
  <c r="I20"/>
  <c r="D20"/>
  <c r="C16"/>
  <c r="L16"/>
  <c r="F16"/>
  <c r="E16"/>
  <c r="I16"/>
  <c r="G16"/>
  <c r="D16"/>
  <c r="F12"/>
  <c r="E12"/>
  <c r="G12"/>
  <c r="D12"/>
  <c r="J90" i="4"/>
  <c r="J88"/>
  <c r="F74"/>
  <c r="F72"/>
  <c r="H47"/>
  <c r="J26"/>
  <c r="G291"/>
  <c r="G283"/>
  <c r="G275"/>
  <c r="G259"/>
  <c r="G251"/>
  <c r="G243"/>
  <c r="G235"/>
  <c r="G227"/>
  <c r="G219"/>
  <c r="G211"/>
  <c r="G203"/>
  <c r="G195"/>
  <c r="G187"/>
  <c r="G179"/>
  <c r="G163"/>
  <c r="G155"/>
  <c r="G147"/>
  <c r="G139"/>
  <c r="G131"/>
  <c r="F122"/>
  <c r="H120"/>
  <c r="F106"/>
  <c r="H104"/>
  <c r="I288" i="5"/>
  <c r="G256"/>
  <c r="F245"/>
  <c r="E238"/>
  <c r="I146"/>
  <c r="D98"/>
  <c r="G56"/>
  <c r="H16"/>
  <c r="F7" i="13"/>
  <c r="H7"/>
  <c r="J122" i="4"/>
  <c r="J106"/>
  <c r="G293" i="5"/>
  <c r="G272"/>
  <c r="E254"/>
  <c r="D114"/>
  <c r="I98"/>
  <c r="E52"/>
  <c r="D40"/>
  <c r="F14" i="13"/>
  <c r="C268" i="5"/>
  <c r="L268" s="1"/>
  <c r="F268"/>
  <c r="C257"/>
  <c r="L257"/>
  <c r="D257"/>
  <c r="H257"/>
  <c r="C252"/>
  <c r="L252"/>
  <c r="F252"/>
  <c r="C250"/>
  <c r="L250" s="1"/>
  <c r="F250"/>
  <c r="C241"/>
  <c r="L241" s="1"/>
  <c r="D241"/>
  <c r="H241"/>
  <c r="C236"/>
  <c r="L236" s="1"/>
  <c r="C234"/>
  <c r="L234" s="1"/>
  <c r="F234"/>
  <c r="C225"/>
  <c r="L225"/>
  <c r="D225"/>
  <c r="H225"/>
  <c r="C214"/>
  <c r="L214"/>
  <c r="F214"/>
  <c r="C198"/>
  <c r="L198" s="1"/>
  <c r="F198"/>
  <c r="C190"/>
  <c r="L190"/>
  <c r="F190"/>
  <c r="C182"/>
  <c r="L182"/>
  <c r="F182"/>
  <c r="C174"/>
  <c r="L174" s="1"/>
  <c r="F174"/>
  <c r="C166"/>
  <c r="L166" s="1"/>
  <c r="F166"/>
  <c r="C158"/>
  <c r="L158" s="1"/>
  <c r="C150"/>
  <c r="L150"/>
  <c r="F150"/>
  <c r="C134"/>
  <c r="L134" s="1"/>
  <c r="F134"/>
  <c r="C118"/>
  <c r="L118" s="1"/>
  <c r="F118"/>
  <c r="C102"/>
  <c r="L102" s="1"/>
  <c r="F102"/>
  <c r="C86"/>
  <c r="L86"/>
  <c r="F86"/>
  <c r="G23" i="13"/>
  <c r="G15"/>
  <c r="G28"/>
  <c r="H28"/>
  <c r="F28"/>
  <c r="G12"/>
  <c r="H12"/>
  <c r="F12"/>
  <c r="C280" i="5"/>
  <c r="L280" s="1"/>
  <c r="F280"/>
  <c r="C269"/>
  <c r="L269"/>
  <c r="D269"/>
  <c r="H269"/>
  <c r="C264"/>
  <c r="L264"/>
  <c r="F264"/>
  <c r="C262"/>
  <c r="L262" s="1"/>
  <c r="F262"/>
  <c r="C253"/>
  <c r="L253" s="1"/>
  <c r="D253"/>
  <c r="H253"/>
  <c r="C248"/>
  <c r="L248" s="1"/>
  <c r="F248"/>
  <c r="C246"/>
  <c r="L246" s="1"/>
  <c r="F246"/>
  <c r="C237"/>
  <c r="L237"/>
  <c r="D237"/>
  <c r="H237"/>
  <c r="C232"/>
  <c r="L232"/>
  <c r="F232"/>
  <c r="F230"/>
  <c r="C221"/>
  <c r="L221" s="1"/>
  <c r="H221"/>
  <c r="C122"/>
  <c r="L122"/>
  <c r="F122"/>
  <c r="F106"/>
  <c r="F90"/>
  <c r="C74"/>
  <c r="L74" s="1"/>
  <c r="F74"/>
  <c r="F26" i="13"/>
  <c r="G18"/>
  <c r="F18"/>
  <c r="G10"/>
  <c r="F10"/>
  <c r="C281" i="5"/>
  <c r="L281" s="1"/>
  <c r="D281"/>
  <c r="H281"/>
  <c r="C276"/>
  <c r="L276" s="1"/>
  <c r="F276"/>
  <c r="C274"/>
  <c r="L274"/>
  <c r="F274"/>
  <c r="C265"/>
  <c r="L265" s="1"/>
  <c r="D265"/>
  <c r="H265"/>
  <c r="C260"/>
  <c r="L260" s="1"/>
  <c r="F260"/>
  <c r="C258"/>
  <c r="L258" s="1"/>
  <c r="F258"/>
  <c r="C249"/>
  <c r="L249"/>
  <c r="D249"/>
  <c r="H249"/>
  <c r="C244"/>
  <c r="L244"/>
  <c r="F244"/>
  <c r="C242"/>
  <c r="L242"/>
  <c r="F242"/>
  <c r="C233"/>
  <c r="L233" s="1"/>
  <c r="D233"/>
  <c r="H233"/>
  <c r="C228"/>
  <c r="L228" s="1"/>
  <c r="F228"/>
  <c r="C226"/>
  <c r="L226"/>
  <c r="C218"/>
  <c r="L218" s="1"/>
  <c r="F218"/>
  <c r="F210"/>
  <c r="C202"/>
  <c r="L202" s="1"/>
  <c r="F202"/>
  <c r="C186"/>
  <c r="L186" s="1"/>
  <c r="F186"/>
  <c r="C178"/>
  <c r="L178"/>
  <c r="F178"/>
  <c r="C170"/>
  <c r="L170" s="1"/>
  <c r="F170"/>
  <c r="C162"/>
  <c r="L162" s="1"/>
  <c r="C154"/>
  <c r="L154"/>
  <c r="F154"/>
  <c r="C142"/>
  <c r="L142"/>
  <c r="F142"/>
  <c r="C126"/>
  <c r="L126" s="1"/>
  <c r="F126"/>
  <c r="C110"/>
  <c r="L110"/>
  <c r="F110"/>
  <c r="C94"/>
  <c r="L94"/>
  <c r="F94"/>
  <c r="C199" i="11"/>
  <c r="L199" s="1"/>
  <c r="G199"/>
  <c r="F199"/>
  <c r="E199"/>
  <c r="I199"/>
  <c r="C191"/>
  <c r="L191" s="1"/>
  <c r="I191"/>
  <c r="C183"/>
  <c r="L183" s="1"/>
  <c r="G183"/>
  <c r="F183"/>
  <c r="E183"/>
  <c r="I183"/>
  <c r="C175"/>
  <c r="L175"/>
  <c r="G175"/>
  <c r="F175"/>
  <c r="E175"/>
  <c r="I175"/>
  <c r="C167"/>
  <c r="L167" s="1"/>
  <c r="G167"/>
  <c r="F167"/>
  <c r="E167"/>
  <c r="I167"/>
  <c r="C159"/>
  <c r="L159" s="1"/>
  <c r="G159"/>
  <c r="F159"/>
  <c r="E159"/>
  <c r="I159"/>
  <c r="C151"/>
  <c r="L151" s="1"/>
  <c r="G151"/>
  <c r="F151"/>
  <c r="E151"/>
  <c r="I151"/>
  <c r="C143"/>
  <c r="L143" s="1"/>
  <c r="E143"/>
  <c r="I143"/>
  <c r="C135"/>
  <c r="L135" s="1"/>
  <c r="F135"/>
  <c r="E135"/>
  <c r="C127"/>
  <c r="L127" s="1"/>
  <c r="G127"/>
  <c r="F127"/>
  <c r="E127"/>
  <c r="I127"/>
  <c r="C119"/>
  <c r="L119" s="1"/>
  <c r="G119"/>
  <c r="F119"/>
  <c r="E119"/>
  <c r="I119"/>
  <c r="C111"/>
  <c r="L111" s="1"/>
  <c r="G111"/>
  <c r="F111"/>
  <c r="E111"/>
  <c r="I111"/>
  <c r="C103"/>
  <c r="L103" s="1"/>
  <c r="G103"/>
  <c r="F103"/>
  <c r="E103"/>
  <c r="I103"/>
  <c r="C95"/>
  <c r="L95"/>
  <c r="G95"/>
  <c r="E95"/>
  <c r="I95"/>
  <c r="C87"/>
  <c r="L87" s="1"/>
  <c r="G87"/>
  <c r="F87"/>
  <c r="E87"/>
  <c r="I87"/>
  <c r="C79"/>
  <c r="L79" s="1"/>
  <c r="G79"/>
  <c r="F79"/>
  <c r="E79"/>
  <c r="I79"/>
  <c r="C71"/>
  <c r="L71" s="1"/>
  <c r="G71"/>
  <c r="F71"/>
  <c r="E71"/>
  <c r="I71"/>
  <c r="C63"/>
  <c r="L63" s="1"/>
  <c r="G63"/>
  <c r="F63"/>
  <c r="E63"/>
  <c r="I63"/>
  <c r="C55"/>
  <c r="L55" s="1"/>
  <c r="G55"/>
  <c r="F55"/>
  <c r="E55"/>
  <c r="I55"/>
  <c r="C47"/>
  <c r="L47"/>
  <c r="G47"/>
  <c r="F47"/>
  <c r="E47"/>
  <c r="I47"/>
  <c r="C39"/>
  <c r="L39" s="1"/>
  <c r="G39"/>
  <c r="F39"/>
  <c r="E39"/>
  <c r="I39"/>
  <c r="C31"/>
  <c r="L31"/>
  <c r="G31"/>
  <c r="F31"/>
  <c r="E31"/>
  <c r="I31"/>
  <c r="C23"/>
  <c r="G23"/>
  <c r="F23"/>
  <c r="E23"/>
  <c r="I23"/>
  <c r="L18"/>
  <c r="M18"/>
  <c r="K464" i="6"/>
  <c r="K484"/>
  <c r="K435"/>
  <c r="A24" i="14" a="1"/>
  <c r="A24" s="1"/>
  <c r="A32" a="1"/>
  <c r="A32" s="1"/>
  <c r="A40" a="1"/>
  <c r="A40" s="1"/>
  <c r="E40" s="1"/>
  <c r="A48" a="1"/>
  <c r="A48" s="1"/>
  <c r="A64" a="1"/>
  <c r="A64"/>
  <c r="A72" a="1"/>
  <c r="A72" s="1"/>
  <c r="D72" s="1"/>
  <c r="A88" a="1"/>
  <c r="A88" s="1"/>
  <c r="A96" a="1"/>
  <c r="A96" s="1"/>
  <c r="A104" a="1"/>
  <c r="A104" s="1"/>
  <c r="A26" a="1"/>
  <c r="A26" s="1"/>
  <c r="A42" a="1"/>
  <c r="A42"/>
  <c r="A50" a="1"/>
  <c r="A50" s="1"/>
  <c r="A66" a="1"/>
  <c r="A66" s="1"/>
  <c r="A74" a="1"/>
  <c r="A74" s="1"/>
  <c r="C74" s="1"/>
  <c r="L74" s="1"/>
  <c r="A82" a="1"/>
  <c r="A82" s="1"/>
  <c r="C82" s="1"/>
  <c r="A90" a="1"/>
  <c r="A90" s="1"/>
  <c r="A106" a="1"/>
  <c r="A106"/>
  <c r="A22" a="1"/>
  <c r="A22" s="1"/>
  <c r="A54" a="1"/>
  <c r="A54" s="1"/>
  <c r="A70" a="1"/>
  <c r="A70" s="1"/>
  <c r="C70" s="1"/>
  <c r="L70" s="1"/>
  <c r="A86" a="1"/>
  <c r="A86" s="1"/>
  <c r="D86" s="1"/>
  <c r="A102" a="1"/>
  <c r="A102" s="1"/>
  <c r="A36" a="1"/>
  <c r="A36"/>
  <c r="A52" a="1"/>
  <c r="A52" s="1"/>
  <c r="E52" s="1"/>
  <c r="A84" a="1"/>
  <c r="A84" s="1"/>
  <c r="A100" a="1"/>
  <c r="A100" s="1"/>
  <c r="K485" i="6"/>
  <c r="K473"/>
  <c r="K465"/>
  <c r="K453"/>
  <c r="K449"/>
  <c r="K445"/>
  <c r="K417"/>
  <c r="K382"/>
  <c r="K370"/>
  <c r="K362"/>
  <c r="K317"/>
  <c r="K316"/>
  <c r="A44" i="14" a="1"/>
  <c r="A44" s="1"/>
  <c r="E44" s="1"/>
  <c r="K478" i="6"/>
  <c r="K477"/>
  <c r="K410"/>
  <c r="K402"/>
  <c r="K394"/>
  <c r="K315"/>
  <c r="K263"/>
  <c r="A28" i="14" a="1"/>
  <c r="A28" s="1"/>
  <c r="K429" i="6"/>
  <c r="K413"/>
  <c r="K405"/>
  <c r="K397"/>
  <c r="K374"/>
  <c r="K365"/>
  <c r="K309"/>
  <c r="K306"/>
  <c r="K305"/>
  <c r="K301"/>
  <c r="K298"/>
  <c r="K297"/>
  <c r="K294"/>
  <c r="K293"/>
  <c r="K285"/>
  <c r="K281"/>
  <c r="K258"/>
  <c r="K257"/>
  <c r="K338"/>
  <c r="K337"/>
  <c r="K273"/>
  <c r="K266"/>
  <c r="K254"/>
  <c r="K253"/>
  <c r="K250"/>
  <c r="K249"/>
  <c r="K246"/>
  <c r="K245"/>
  <c r="K242"/>
  <c r="K241"/>
  <c r="K238"/>
  <c r="K237"/>
  <c r="K233"/>
  <c r="K230"/>
  <c r="K214"/>
  <c r="K198"/>
  <c r="K166"/>
  <c r="K150"/>
  <c r="K118"/>
  <c r="K102"/>
  <c r="K86"/>
  <c r="K70"/>
  <c r="K54"/>
  <c r="K38"/>
  <c r="K22"/>
  <c r="K211"/>
  <c r="K203"/>
  <c r="K187"/>
  <c r="K179"/>
  <c r="K171"/>
  <c r="K163"/>
  <c r="K155"/>
  <c r="K147"/>
  <c r="K139"/>
  <c r="K131"/>
  <c r="K123"/>
  <c r="K115"/>
  <c r="K107"/>
  <c r="K99"/>
  <c r="K91"/>
  <c r="K83"/>
  <c r="K75"/>
  <c r="K51"/>
  <c r="K19"/>
  <c r="A16" i="14" a="1"/>
  <c r="A16" s="1"/>
  <c r="A21" a="1"/>
  <c r="A21"/>
  <c r="A25" a="1"/>
  <c r="A25" s="1"/>
  <c r="C25" s="1"/>
  <c r="A33" a="1"/>
  <c r="A33" s="1"/>
  <c r="C33" s="1"/>
  <c r="L33" s="1"/>
  <c r="A37" a="1"/>
  <c r="A37" s="1"/>
  <c r="A41" a="1"/>
  <c r="A41" s="1"/>
  <c r="E41" s="1"/>
  <c r="A45" a="1"/>
  <c r="A45" s="1"/>
  <c r="A53" a="1"/>
  <c r="A53"/>
  <c r="A57" a="1"/>
  <c r="A57" s="1"/>
  <c r="A65" a="1"/>
  <c r="A65" s="1"/>
  <c r="A69" a="1"/>
  <c r="A69" s="1"/>
  <c r="A73" a="1"/>
  <c r="A73" s="1"/>
  <c r="E73" s="1"/>
  <c r="A77" a="1"/>
  <c r="A77" s="1"/>
  <c r="A85" a="1"/>
  <c r="A85"/>
  <c r="A89" a="1"/>
  <c r="A89" s="1"/>
  <c r="D89" s="1"/>
  <c r="A97" a="1"/>
  <c r="A97" s="1"/>
  <c r="A101" a="1"/>
  <c r="A101" s="1"/>
  <c r="A105" a="1"/>
  <c r="A105" s="1"/>
  <c r="E105" s="1"/>
  <c r="A15" a="1"/>
  <c r="A15" s="1"/>
  <c r="A19" a="1"/>
  <c r="A19"/>
  <c r="D19" s="1"/>
  <c r="A23" a="1"/>
  <c r="A23" s="1"/>
  <c r="C23" s="1"/>
  <c r="L23" s="1"/>
  <c r="A31" a="1"/>
  <c r="A31" s="1"/>
  <c r="A35" a="1"/>
  <c r="A35" s="1"/>
  <c r="A39" a="1"/>
  <c r="A39" s="1"/>
  <c r="E39" s="1"/>
  <c r="A43" a="1"/>
  <c r="A43" s="1"/>
  <c r="A51" a="1"/>
  <c r="A51"/>
  <c r="A55" a="1"/>
  <c r="A55" s="1"/>
  <c r="A63" a="1"/>
  <c r="A63" s="1"/>
  <c r="A67" a="1"/>
  <c r="A67" s="1"/>
  <c r="A71" a="1"/>
  <c r="A71" s="1"/>
  <c r="E71" s="1"/>
  <c r="A75" a="1"/>
  <c r="A75" s="1"/>
  <c r="A83" a="1"/>
  <c r="A83"/>
  <c r="C83" s="1"/>
  <c r="L83" s="1"/>
  <c r="A87" a="1"/>
  <c r="A87" s="1"/>
  <c r="A95" a="1"/>
  <c r="A95" s="1"/>
  <c r="D95" s="1"/>
  <c r="A99" a="1"/>
  <c r="A99" s="1"/>
  <c r="A103" a="1"/>
  <c r="A103" s="1"/>
  <c r="C103" s="1"/>
  <c r="A107" a="1"/>
  <c r="A107" s="1"/>
  <c r="K217" i="6"/>
  <c r="K209"/>
  <c r="K201"/>
  <c r="K185"/>
  <c r="K177"/>
  <c r="K169"/>
  <c r="K161"/>
  <c r="K153"/>
  <c r="K145"/>
  <c r="K137"/>
  <c r="K129"/>
  <c r="K121"/>
  <c r="K113"/>
  <c r="K105"/>
  <c r="K97"/>
  <c r="K89"/>
  <c r="K81"/>
  <c r="K65"/>
  <c r="K49"/>
  <c r="K41"/>
  <c r="K17"/>
  <c r="L26" i="11"/>
  <c r="M26"/>
  <c r="M22"/>
  <c r="L20"/>
  <c r="M20"/>
  <c r="D71" i="14"/>
  <c r="C71"/>
  <c r="L71" s="1"/>
  <c r="D105"/>
  <c r="F105"/>
  <c r="C105"/>
  <c r="L105" s="1"/>
  <c r="F25"/>
  <c r="L25"/>
  <c r="C96"/>
  <c r="L96" s="1"/>
  <c r="D23"/>
  <c r="E23"/>
  <c r="E57"/>
  <c r="C44"/>
  <c r="L44" s="1"/>
  <c r="E22"/>
  <c r="C22"/>
  <c r="L22" s="1"/>
  <c r="E104"/>
  <c r="C104"/>
  <c r="L104" s="1"/>
  <c r="C55"/>
  <c r="L55" s="1"/>
  <c r="E55"/>
  <c r="C89"/>
  <c r="L89" s="1"/>
  <c r="D41"/>
  <c r="C41"/>
  <c r="L41" s="1"/>
  <c r="C106"/>
  <c r="L106" s="1"/>
  <c r="F16"/>
  <c r="D52"/>
  <c r="F52" s="1"/>
  <c r="D50"/>
  <c r="E50"/>
  <c r="F72"/>
  <c r="E72"/>
  <c r="E31"/>
  <c r="D103"/>
  <c r="F103"/>
  <c r="L103"/>
  <c r="D39"/>
  <c r="C39"/>
  <c r="L39" s="1"/>
  <c r="D73"/>
  <c r="F73"/>
  <c r="C73"/>
  <c r="L73" s="1"/>
  <c r="E100"/>
  <c r="C32"/>
  <c r="L32" s="1"/>
  <c r="C75"/>
  <c r="L75" s="1"/>
  <c r="F86"/>
  <c r="C86"/>
  <c r="L86" s="1"/>
  <c r="D82"/>
  <c r="F82" s="1"/>
  <c r="L82"/>
  <c r="D40"/>
  <c r="F40" s="1"/>
  <c r="C102"/>
  <c r="L102" s="1"/>
  <c r="D48"/>
  <c r="F83"/>
  <c r="E83"/>
  <c r="D83"/>
  <c r="D67"/>
  <c r="C51"/>
  <c r="L51" s="1"/>
  <c r="C35"/>
  <c r="L35" s="1"/>
  <c r="E19"/>
  <c r="E85"/>
  <c r="C85"/>
  <c r="L85" s="1"/>
  <c r="D53"/>
  <c r="F53" s="1"/>
  <c r="C37"/>
  <c r="L37" s="1"/>
  <c r="E21"/>
  <c r="C21"/>
  <c r="L21" s="1"/>
  <c r="E84"/>
  <c r="D54"/>
  <c r="C54"/>
  <c r="L54" s="1"/>
  <c r="C88"/>
  <c r="L88" s="1"/>
  <c r="F24"/>
  <c r="F45" l="1"/>
  <c r="E75"/>
  <c r="F75"/>
  <c r="D75"/>
  <c r="E101"/>
  <c r="D65"/>
  <c r="F65" s="1"/>
  <c r="C65"/>
  <c r="L65" s="1"/>
  <c r="E65"/>
  <c r="D26"/>
  <c r="E26" s="1"/>
  <c r="C26"/>
  <c r="L26" s="1"/>
  <c r="M23" i="11"/>
  <c r="L23"/>
  <c r="H26" i="13"/>
  <c r="G26"/>
  <c r="F24"/>
  <c r="H24"/>
  <c r="H22"/>
  <c r="F22"/>
  <c r="G20"/>
  <c r="F20"/>
  <c r="G121" i="4"/>
  <c r="C121"/>
  <c r="M121" s="1"/>
  <c r="F121"/>
  <c r="J121"/>
  <c r="E121"/>
  <c r="D121"/>
  <c r="I121"/>
  <c r="H121"/>
  <c r="I119"/>
  <c r="H119"/>
  <c r="F119"/>
  <c r="G119"/>
  <c r="D119"/>
  <c r="C119"/>
  <c r="M119" s="1"/>
  <c r="J119"/>
  <c r="C115"/>
  <c r="M115" s="1"/>
  <c r="F115"/>
  <c r="J115"/>
  <c r="E115"/>
  <c r="I115"/>
  <c r="G115"/>
  <c r="D115"/>
  <c r="H115"/>
  <c r="G111"/>
  <c r="C111"/>
  <c r="M111" s="1"/>
  <c r="J111"/>
  <c r="H111"/>
  <c r="F111"/>
  <c r="D111"/>
  <c r="E111"/>
  <c r="G97"/>
  <c r="C97"/>
  <c r="M97" s="1"/>
  <c r="F97"/>
  <c r="H97"/>
  <c r="E97"/>
  <c r="I97"/>
  <c r="D97"/>
  <c r="G67"/>
  <c r="C67"/>
  <c r="M67" s="1"/>
  <c r="F67"/>
  <c r="J67"/>
  <c r="D67"/>
  <c r="I67"/>
  <c r="H67"/>
  <c r="G130" i="11"/>
  <c r="H130"/>
  <c r="F130"/>
  <c r="D130"/>
  <c r="C130"/>
  <c r="L130" s="1"/>
  <c r="I130"/>
  <c r="G77"/>
  <c r="F77"/>
  <c r="E77"/>
  <c r="H77"/>
  <c r="D77"/>
  <c r="I77"/>
  <c r="E74"/>
  <c r="H74"/>
  <c r="F74"/>
  <c r="D74"/>
  <c r="C74"/>
  <c r="L74" s="1"/>
  <c r="G74"/>
  <c r="C62"/>
  <c r="L62" s="1"/>
  <c r="E62"/>
  <c r="I62"/>
  <c r="H62"/>
  <c r="G62"/>
  <c r="F62"/>
  <c r="D62"/>
  <c r="F99" i="14"/>
  <c r="D99"/>
  <c r="E43"/>
  <c r="C43"/>
  <c r="L43" s="1"/>
  <c r="D43"/>
  <c r="D16"/>
  <c r="E16"/>
  <c r="C16"/>
  <c r="L16" s="1"/>
  <c r="E88"/>
  <c r="G194" i="5"/>
  <c r="E194"/>
  <c r="F194"/>
  <c r="I194"/>
  <c r="C194"/>
  <c r="L194" s="1"/>
  <c r="H194"/>
  <c r="D194"/>
  <c r="F188"/>
  <c r="E188"/>
  <c r="I188"/>
  <c r="D188"/>
  <c r="C188"/>
  <c r="L188" s="1"/>
  <c r="H188"/>
  <c r="G188"/>
  <c r="C67" i="14"/>
  <c r="L67" s="1"/>
  <c r="E67"/>
  <c r="D31"/>
  <c r="F31" s="1"/>
  <c r="C31"/>
  <c r="L31" s="1"/>
  <c r="C15"/>
  <c r="L15" s="1"/>
  <c r="F15"/>
  <c r="E15"/>
  <c r="D15"/>
  <c r="C53"/>
  <c r="L53" s="1"/>
  <c r="E53"/>
  <c r="E37"/>
  <c r="D37"/>
  <c r="F37" s="1"/>
  <c r="C28"/>
  <c r="L28" s="1"/>
  <c r="F28"/>
  <c r="D84"/>
  <c r="F84" s="1"/>
  <c r="C84"/>
  <c r="L84" s="1"/>
  <c r="F102"/>
  <c r="E102"/>
  <c r="D102"/>
  <c r="D42"/>
  <c r="C42"/>
  <c r="L42" s="1"/>
  <c r="E42"/>
  <c r="F42"/>
  <c r="E96"/>
  <c r="D96"/>
  <c r="F96" s="1"/>
  <c r="D24"/>
  <c r="E24" s="1"/>
  <c r="C24"/>
  <c r="L24" s="1"/>
  <c r="C60"/>
  <c r="L60" s="1"/>
  <c r="E60"/>
  <c r="F60"/>
  <c r="D60"/>
  <c r="G8" i="13"/>
  <c r="F8"/>
  <c r="H8"/>
  <c r="G297" i="4"/>
  <c r="F297"/>
  <c r="J297"/>
  <c r="H297"/>
  <c r="E297"/>
  <c r="D297"/>
  <c r="C297"/>
  <c r="M297" s="1"/>
  <c r="G138" i="5"/>
  <c r="H138"/>
  <c r="E138"/>
  <c r="I138"/>
  <c r="F138"/>
  <c r="D138"/>
  <c r="C138"/>
  <c r="L138" s="1"/>
  <c r="E135"/>
  <c r="G135"/>
  <c r="I135"/>
  <c r="F135"/>
  <c r="H135"/>
  <c r="D135"/>
  <c r="C132"/>
  <c r="L132" s="1"/>
  <c r="D132"/>
  <c r="H132"/>
  <c r="G132"/>
  <c r="I132"/>
  <c r="E132"/>
  <c r="E90"/>
  <c r="H90"/>
  <c r="C90"/>
  <c r="L90" s="1"/>
  <c r="I90"/>
  <c r="G87"/>
  <c r="F87"/>
  <c r="C87"/>
  <c r="L87" s="1"/>
  <c r="H87"/>
  <c r="I87"/>
  <c r="F85"/>
  <c r="G85"/>
  <c r="I85"/>
  <c r="C85"/>
  <c r="L85" s="1"/>
  <c r="E85"/>
  <c r="H85"/>
  <c r="D85"/>
  <c r="F82"/>
  <c r="E82"/>
  <c r="G82"/>
  <c r="I82"/>
  <c r="D82"/>
  <c r="H82"/>
  <c r="H78"/>
  <c r="E78"/>
  <c r="G78"/>
  <c r="C78"/>
  <c r="L78" s="1"/>
  <c r="I78"/>
  <c r="F78"/>
  <c r="H76"/>
  <c r="C76"/>
  <c r="L76" s="1"/>
  <c r="F76"/>
  <c r="I76"/>
  <c r="G76"/>
  <c r="D76"/>
  <c r="D101" i="14"/>
  <c r="F101" s="1"/>
  <c r="H20" i="13"/>
  <c r="G22"/>
  <c r="F19" i="14"/>
  <c r="G24" i="13"/>
  <c r="E119" i="4"/>
  <c r="F95" i="14"/>
  <c r="C95"/>
  <c r="L95" s="1"/>
  <c r="E95"/>
  <c r="D45"/>
  <c r="E45"/>
  <c r="C45"/>
  <c r="L45" s="1"/>
  <c r="C36"/>
  <c r="L36" s="1"/>
  <c r="E36"/>
  <c r="D36"/>
  <c r="F36" s="1"/>
  <c r="E70"/>
  <c r="D70"/>
  <c r="F70" s="1"/>
  <c r="D66"/>
  <c r="F66" s="1"/>
  <c r="C66"/>
  <c r="L66" s="1"/>
  <c r="G16" i="13"/>
  <c r="F16"/>
  <c r="F11"/>
  <c r="H11"/>
  <c r="G169" i="4"/>
  <c r="F169"/>
  <c r="J169"/>
  <c r="H169"/>
  <c r="E169"/>
  <c r="D169"/>
  <c r="C169"/>
  <c r="M169" s="1"/>
  <c r="E132"/>
  <c r="I132"/>
  <c r="D132"/>
  <c r="H132"/>
  <c r="F132"/>
  <c r="C132"/>
  <c r="M132" s="1"/>
  <c r="J132"/>
  <c r="G132"/>
  <c r="I126"/>
  <c r="H126"/>
  <c r="G126"/>
  <c r="D126"/>
  <c r="C126"/>
  <c r="M126" s="1"/>
  <c r="J126"/>
  <c r="G117"/>
  <c r="C117"/>
  <c r="M117" s="1"/>
  <c r="D117"/>
  <c r="I117"/>
  <c r="J117"/>
  <c r="E117"/>
  <c r="H79"/>
  <c r="C79"/>
  <c r="M79" s="1"/>
  <c r="J79"/>
  <c r="F79"/>
  <c r="I79"/>
  <c r="D79"/>
  <c r="E79"/>
  <c r="F58"/>
  <c r="C58"/>
  <c r="M58" s="1"/>
  <c r="D58"/>
  <c r="I58"/>
  <c r="E58"/>
  <c r="J58"/>
  <c r="G58"/>
  <c r="J49"/>
  <c r="C49"/>
  <c r="M49" s="1"/>
  <c r="I49"/>
  <c r="E49"/>
  <c r="H49"/>
  <c r="G49"/>
  <c r="F49"/>
  <c r="D49"/>
  <c r="C80" i="11"/>
  <c r="L80" s="1"/>
  <c r="G80"/>
  <c r="E80"/>
  <c r="D80"/>
  <c r="I80"/>
  <c r="H80"/>
  <c r="E68"/>
  <c r="D68"/>
  <c r="G68"/>
  <c r="I68"/>
  <c r="F68"/>
  <c r="H68"/>
  <c r="C68"/>
  <c r="L68" s="1"/>
  <c r="H50"/>
  <c r="C50"/>
  <c r="L50" s="1"/>
  <c r="D50"/>
  <c r="F50"/>
  <c r="E50"/>
  <c r="I50"/>
  <c r="G50"/>
  <c r="D63" i="14"/>
  <c r="C63"/>
  <c r="L63" s="1"/>
  <c r="E63"/>
  <c r="D85"/>
  <c r="F85" s="1"/>
  <c r="D69"/>
  <c r="F69" s="1"/>
  <c r="C69"/>
  <c r="L69" s="1"/>
  <c r="E33"/>
  <c r="D33"/>
  <c r="F33" s="1"/>
  <c r="D106"/>
  <c r="F106" s="1"/>
  <c r="E106"/>
  <c r="E74"/>
  <c r="F74"/>
  <c r="D74"/>
  <c r="C48"/>
  <c r="L48" s="1"/>
  <c r="E48"/>
  <c r="F48"/>
  <c r="F299" i="4"/>
  <c r="D299"/>
  <c r="I299"/>
  <c r="E299"/>
  <c r="J299"/>
  <c r="G299"/>
  <c r="C299"/>
  <c r="M299" s="1"/>
  <c r="G35"/>
  <c r="C35"/>
  <c r="M35" s="1"/>
  <c r="F35"/>
  <c r="J35"/>
  <c r="E35"/>
  <c r="I35"/>
  <c r="H35"/>
  <c r="D35"/>
  <c r="G18"/>
  <c r="F18"/>
  <c r="C18"/>
  <c r="M18" s="1"/>
  <c r="J18"/>
  <c r="D18"/>
  <c r="I18"/>
  <c r="E18"/>
  <c r="H18"/>
  <c r="G294" i="5"/>
  <c r="F294"/>
  <c r="I294"/>
  <c r="C294"/>
  <c r="L294" s="1"/>
  <c r="H294"/>
  <c r="E294"/>
  <c r="D294"/>
  <c r="E282"/>
  <c r="I282"/>
  <c r="D282"/>
  <c r="H282"/>
  <c r="C282"/>
  <c r="L282" s="1"/>
  <c r="G282"/>
  <c r="F282"/>
  <c r="E278"/>
  <c r="D278"/>
  <c r="I278"/>
  <c r="H278"/>
  <c r="G278"/>
  <c r="F278"/>
  <c r="C278"/>
  <c r="L278" s="1"/>
  <c r="G273"/>
  <c r="F273"/>
  <c r="D273"/>
  <c r="I273"/>
  <c r="H273"/>
  <c r="C273"/>
  <c r="L273" s="1"/>
  <c r="E212"/>
  <c r="I212"/>
  <c r="D212"/>
  <c r="F212"/>
  <c r="H212"/>
  <c r="C212"/>
  <c r="L212" s="1"/>
  <c r="G206"/>
  <c r="E206"/>
  <c r="I206"/>
  <c r="H206"/>
  <c r="C206"/>
  <c r="L206" s="1"/>
  <c r="F206"/>
  <c r="C201"/>
  <c r="L201" s="1"/>
  <c r="F201"/>
  <c r="E201"/>
  <c r="I201"/>
  <c r="D201"/>
  <c r="G201"/>
  <c r="F191"/>
  <c r="E191"/>
  <c r="I191"/>
  <c r="H191"/>
  <c r="D191"/>
  <c r="C191"/>
  <c r="L191" s="1"/>
  <c r="H175"/>
  <c r="F175"/>
  <c r="C175"/>
  <c r="L175" s="1"/>
  <c r="D175"/>
  <c r="E175"/>
  <c r="G175"/>
  <c r="C107" i="14"/>
  <c r="L107" s="1"/>
  <c r="D107"/>
  <c r="F107" s="1"/>
  <c r="E107"/>
  <c r="E51"/>
  <c r="D51"/>
  <c r="F51" s="1"/>
  <c r="F35"/>
  <c r="E35"/>
  <c r="D35"/>
  <c r="E97"/>
  <c r="F97"/>
  <c r="C97"/>
  <c r="L97" s="1"/>
  <c r="D97"/>
  <c r="D77"/>
  <c r="F77" s="1"/>
  <c r="E77"/>
  <c r="C77"/>
  <c r="L77" s="1"/>
  <c r="D21"/>
  <c r="F21" s="1"/>
  <c r="C100"/>
  <c r="L100" s="1"/>
  <c r="D100"/>
  <c r="F100" s="1"/>
  <c r="E54"/>
  <c r="F54"/>
  <c r="E90"/>
  <c r="D90"/>
  <c r="F90" s="1"/>
  <c r="C90"/>
  <c r="L90" s="1"/>
  <c r="C64"/>
  <c r="L64" s="1"/>
  <c r="E64"/>
  <c r="D64"/>
  <c r="F64" s="1"/>
  <c r="F32"/>
  <c r="E32"/>
  <c r="D32"/>
  <c r="E228" i="4"/>
  <c r="I228"/>
  <c r="D228"/>
  <c r="H228"/>
  <c r="F228"/>
  <c r="C228"/>
  <c r="M228" s="1"/>
  <c r="J228"/>
  <c r="G228"/>
  <c r="I222"/>
  <c r="H222"/>
  <c r="G222"/>
  <c r="D222"/>
  <c r="J222"/>
  <c r="F222"/>
  <c r="F205"/>
  <c r="J205"/>
  <c r="C205"/>
  <c r="M205" s="1"/>
  <c r="E205"/>
  <c r="I205"/>
  <c r="D205"/>
  <c r="G205"/>
  <c r="G184"/>
  <c r="C184"/>
  <c r="M184" s="1"/>
  <c r="F184"/>
  <c r="J184"/>
  <c r="E184"/>
  <c r="D184"/>
  <c r="H184"/>
  <c r="E178"/>
  <c r="D178"/>
  <c r="I178"/>
  <c r="G178"/>
  <c r="H178"/>
  <c r="F178"/>
  <c r="C178"/>
  <c r="M178" s="1"/>
  <c r="G175"/>
  <c r="F175"/>
  <c r="D175"/>
  <c r="I175"/>
  <c r="E175"/>
  <c r="J175"/>
  <c r="C175"/>
  <c r="M175" s="1"/>
  <c r="F171"/>
  <c r="D171"/>
  <c r="I171"/>
  <c r="E171"/>
  <c r="J171"/>
  <c r="G171"/>
  <c r="C171"/>
  <c r="M171" s="1"/>
  <c r="D66" i="5"/>
  <c r="H66"/>
  <c r="G66"/>
  <c r="I66"/>
  <c r="F66"/>
  <c r="E66"/>
  <c r="C66"/>
  <c r="L66" s="1"/>
  <c r="G60"/>
  <c r="F60"/>
  <c r="I60"/>
  <c r="D60"/>
  <c r="E60"/>
  <c r="C193" i="11"/>
  <c r="L193" s="1"/>
  <c r="E193"/>
  <c r="I193"/>
  <c r="D193"/>
  <c r="H193"/>
  <c r="F193"/>
  <c r="G193"/>
  <c r="H191"/>
  <c r="F191"/>
  <c r="D191"/>
  <c r="E191"/>
  <c r="G191"/>
  <c r="C186"/>
  <c r="L186" s="1"/>
  <c r="F186"/>
  <c r="E186"/>
  <c r="I186"/>
  <c r="H186"/>
  <c r="G186"/>
  <c r="D186"/>
  <c r="F177"/>
  <c r="D177"/>
  <c r="E177"/>
  <c r="H177"/>
  <c r="G177"/>
  <c r="I177"/>
  <c r="C177"/>
  <c r="L177" s="1"/>
  <c r="F164"/>
  <c r="H164"/>
  <c r="G164"/>
  <c r="C164"/>
  <c r="L164" s="1"/>
  <c r="E164"/>
  <c r="I164"/>
  <c r="F157"/>
  <c r="D157"/>
  <c r="H157"/>
  <c r="C157"/>
  <c r="L157" s="1"/>
  <c r="G157"/>
  <c r="I157"/>
  <c r="E157"/>
  <c r="C134"/>
  <c r="L134" s="1"/>
  <c r="G134"/>
  <c r="D134"/>
  <c r="I134"/>
  <c r="H134"/>
  <c r="F134"/>
  <c r="I111" i="4"/>
  <c r="I74" i="11"/>
  <c r="C101" i="14"/>
  <c r="L101" s="1"/>
  <c r="E99"/>
  <c r="F63"/>
  <c r="D88"/>
  <c r="F88" s="1"/>
  <c r="E66"/>
  <c r="E69"/>
  <c r="C19"/>
  <c r="L19" s="1"/>
  <c r="F67"/>
  <c r="C99"/>
  <c r="L99" s="1"/>
  <c r="F26"/>
  <c r="D28"/>
  <c r="E28" s="1"/>
  <c r="F43"/>
  <c r="F126" i="4"/>
  <c r="H117"/>
  <c r="E126"/>
  <c r="D206" i="5"/>
  <c r="H201"/>
  <c r="D87" i="14"/>
  <c r="E87"/>
  <c r="G29" i="13"/>
  <c r="H29"/>
  <c r="G14"/>
  <c r="H14"/>
  <c r="F9"/>
  <c r="H9"/>
  <c r="G280" i="4"/>
  <c r="C280"/>
  <c r="M280" s="1"/>
  <c r="F280"/>
  <c r="J280"/>
  <c r="E280"/>
  <c r="D280"/>
  <c r="E274"/>
  <c r="D274"/>
  <c r="I274"/>
  <c r="G274"/>
  <c r="H274"/>
  <c r="G271"/>
  <c r="F271"/>
  <c r="D271"/>
  <c r="I271"/>
  <c r="F267"/>
  <c r="D267"/>
  <c r="I267"/>
  <c r="G265"/>
  <c r="F265"/>
  <c r="J265"/>
  <c r="H265"/>
  <c r="E265"/>
  <c r="E196"/>
  <c r="I196"/>
  <c r="D196"/>
  <c r="H196"/>
  <c r="F196"/>
  <c r="C196"/>
  <c r="M196" s="1"/>
  <c r="I190"/>
  <c r="H190"/>
  <c r="G190"/>
  <c r="F173"/>
  <c r="J173"/>
  <c r="C173"/>
  <c r="M173" s="1"/>
  <c r="E173"/>
  <c r="I173"/>
  <c r="D173"/>
  <c r="D109"/>
  <c r="H109"/>
  <c r="G109"/>
  <c r="J109"/>
  <c r="C109"/>
  <c r="M109" s="1"/>
  <c r="I109"/>
  <c r="H31"/>
  <c r="D31"/>
  <c r="E31"/>
  <c r="C31"/>
  <c r="M31" s="1"/>
  <c r="J31"/>
  <c r="F24"/>
  <c r="I24"/>
  <c r="J24"/>
  <c r="E24"/>
  <c r="D24"/>
  <c r="F21"/>
  <c r="E21"/>
  <c r="J21"/>
  <c r="I21"/>
  <c r="G21"/>
  <c r="C292" i="5"/>
  <c r="L292" s="1"/>
  <c r="E292"/>
  <c r="I292"/>
  <c r="D292"/>
  <c r="H292"/>
  <c r="G292"/>
  <c r="F292"/>
  <c r="D271"/>
  <c r="H271"/>
  <c r="G271"/>
  <c r="F271"/>
  <c r="C271"/>
  <c r="L271" s="1"/>
  <c r="E271"/>
  <c r="H266"/>
  <c r="G266"/>
  <c r="D266"/>
  <c r="F266"/>
  <c r="I261"/>
  <c r="F261"/>
  <c r="C261"/>
  <c r="L261" s="1"/>
  <c r="E261"/>
  <c r="C192"/>
  <c r="L192" s="1"/>
  <c r="F192"/>
  <c r="E192"/>
  <c r="I192"/>
  <c r="G192"/>
  <c r="D192"/>
  <c r="E189"/>
  <c r="I189"/>
  <c r="F189"/>
  <c r="C189"/>
  <c r="L189" s="1"/>
  <c r="G189"/>
  <c r="D186"/>
  <c r="G186"/>
  <c r="I186"/>
  <c r="I181"/>
  <c r="G181"/>
  <c r="F181"/>
  <c r="H181"/>
  <c r="E181"/>
  <c r="D181"/>
  <c r="D130"/>
  <c r="C130"/>
  <c r="L130" s="1"/>
  <c r="G130"/>
  <c r="H130"/>
  <c r="C111"/>
  <c r="L111" s="1"/>
  <c r="E111"/>
  <c r="I111"/>
  <c r="D111"/>
  <c r="H111"/>
  <c r="G111"/>
  <c r="D96"/>
  <c r="H96"/>
  <c r="I96"/>
  <c r="G96"/>
  <c r="E96"/>
  <c r="G70"/>
  <c r="C70"/>
  <c r="L70" s="1"/>
  <c r="F70"/>
  <c r="D70"/>
  <c r="I70"/>
  <c r="I64"/>
  <c r="E64"/>
  <c r="C64"/>
  <c r="L64" s="1"/>
  <c r="G64"/>
  <c r="G61"/>
  <c r="F61"/>
  <c r="I61"/>
  <c r="C61"/>
  <c r="L61" s="1"/>
  <c r="E61"/>
  <c r="H61"/>
  <c r="D57"/>
  <c r="I57"/>
  <c r="H57"/>
  <c r="E57"/>
  <c r="C57"/>
  <c r="L57" s="1"/>
  <c r="C182" i="11"/>
  <c r="L182" s="1"/>
  <c r="F182"/>
  <c r="E182"/>
  <c r="I182"/>
  <c r="H182"/>
  <c r="H143"/>
  <c r="F143"/>
  <c r="H140"/>
  <c r="F140"/>
  <c r="E140"/>
  <c r="C140"/>
  <c r="L140" s="1"/>
  <c r="D140"/>
  <c r="H135"/>
  <c r="I135"/>
  <c r="D135"/>
  <c r="F112"/>
  <c r="C112"/>
  <c r="L112" s="1"/>
  <c r="E112"/>
  <c r="I112"/>
  <c r="H112"/>
  <c r="G112"/>
  <c r="F104"/>
  <c r="E104"/>
  <c r="C104"/>
  <c r="L104" s="1"/>
  <c r="I104"/>
  <c r="D104"/>
  <c r="C16"/>
  <c r="L16" s="1"/>
  <c r="E16"/>
  <c r="I16"/>
  <c r="F16"/>
  <c r="H16"/>
  <c r="G16"/>
  <c r="D16"/>
  <c r="A78" i="14" a="1"/>
  <c r="A78" s="1"/>
  <c r="A30" a="1"/>
  <c r="A30" s="1"/>
  <c r="A14" a="1"/>
  <c r="A14" s="1"/>
  <c r="A94" a="1"/>
  <c r="A94" s="1"/>
  <c r="A92" a="1"/>
  <c r="A92" s="1"/>
  <c r="A3" i="12"/>
  <c r="A2" i="11"/>
  <c r="A2" i="14"/>
  <c r="A2" i="6"/>
  <c r="A2" i="5"/>
  <c r="E292" i="4"/>
  <c r="I292"/>
  <c r="D292"/>
  <c r="H292"/>
  <c r="F292"/>
  <c r="C292"/>
  <c r="M292" s="1"/>
  <c r="I286"/>
  <c r="H286"/>
  <c r="G286"/>
  <c r="F269"/>
  <c r="J269"/>
  <c r="C269"/>
  <c r="M269" s="1"/>
  <c r="E269"/>
  <c r="I269"/>
  <c r="D269"/>
  <c r="G248"/>
  <c r="C248"/>
  <c r="M248" s="1"/>
  <c r="F248"/>
  <c r="J248"/>
  <c r="E248"/>
  <c r="D248"/>
  <c r="E242"/>
  <c r="D242"/>
  <c r="I242"/>
  <c r="G242"/>
  <c r="H242"/>
  <c r="G239"/>
  <c r="F239"/>
  <c r="D239"/>
  <c r="I239"/>
  <c r="F235"/>
  <c r="D235"/>
  <c r="I235"/>
  <c r="G233"/>
  <c r="F233"/>
  <c r="J233"/>
  <c r="H233"/>
  <c r="E233"/>
  <c r="E164"/>
  <c r="I164"/>
  <c r="D164"/>
  <c r="H164"/>
  <c r="F164"/>
  <c r="C164"/>
  <c r="M164" s="1"/>
  <c r="I158"/>
  <c r="H158"/>
  <c r="G158"/>
  <c r="G152"/>
  <c r="C152"/>
  <c r="M152" s="1"/>
  <c r="F152"/>
  <c r="J152"/>
  <c r="E152"/>
  <c r="D152"/>
  <c r="E146"/>
  <c r="D146"/>
  <c r="I146"/>
  <c r="G146"/>
  <c r="H146"/>
  <c r="G143"/>
  <c r="F143"/>
  <c r="D143"/>
  <c r="I143"/>
  <c r="F139"/>
  <c r="D139"/>
  <c r="I139"/>
  <c r="G137"/>
  <c r="F137"/>
  <c r="J137"/>
  <c r="H137"/>
  <c r="E137"/>
  <c r="C107"/>
  <c r="M107" s="1"/>
  <c r="G107"/>
  <c r="F107"/>
  <c r="J107"/>
  <c r="I107"/>
  <c r="H107"/>
  <c r="C22"/>
  <c r="M22" s="1"/>
  <c r="E22"/>
  <c r="I22"/>
  <c r="H22"/>
  <c r="F22"/>
  <c r="G14"/>
  <c r="F14"/>
  <c r="C14"/>
  <c r="M14" s="1"/>
  <c r="J14"/>
  <c r="D14"/>
  <c r="I14"/>
  <c r="H14"/>
  <c r="J12"/>
  <c r="D12"/>
  <c r="G12"/>
  <c r="C12"/>
  <c r="M12" s="1"/>
  <c r="H12"/>
  <c r="F12"/>
  <c r="D299" i="5"/>
  <c r="F299"/>
  <c r="C299"/>
  <c r="L299" s="1"/>
  <c r="E299"/>
  <c r="G299"/>
  <c r="C290"/>
  <c r="L290" s="1"/>
  <c r="E290"/>
  <c r="I290"/>
  <c r="D290"/>
  <c r="H290"/>
  <c r="G290"/>
  <c r="F290"/>
  <c r="C286"/>
  <c r="L286" s="1"/>
  <c r="G286"/>
  <c r="I286"/>
  <c r="H286"/>
  <c r="F259"/>
  <c r="E259"/>
  <c r="I259"/>
  <c r="C259"/>
  <c r="L259" s="1"/>
  <c r="H259"/>
  <c r="C243"/>
  <c r="L243" s="1"/>
  <c r="E243"/>
  <c r="I243"/>
  <c r="D243"/>
  <c r="H243"/>
  <c r="F243"/>
  <c r="G240"/>
  <c r="I240"/>
  <c r="C240"/>
  <c r="L240" s="1"/>
  <c r="D240"/>
  <c r="G236"/>
  <c r="E236"/>
  <c r="H236"/>
  <c r="F236"/>
  <c r="D236"/>
  <c r="F233"/>
  <c r="E233"/>
  <c r="G233"/>
  <c r="I233"/>
  <c r="G230"/>
  <c r="E230"/>
  <c r="H230"/>
  <c r="D230"/>
  <c r="C230"/>
  <c r="L230" s="1"/>
  <c r="H226"/>
  <c r="G226"/>
  <c r="E226"/>
  <c r="F226"/>
  <c r="D226"/>
  <c r="E173"/>
  <c r="D173"/>
  <c r="F173"/>
  <c r="I173"/>
  <c r="G108"/>
  <c r="E108"/>
  <c r="F108"/>
  <c r="I108"/>
  <c r="I92"/>
  <c r="G92"/>
  <c r="F92"/>
  <c r="E92"/>
  <c r="C92"/>
  <c r="L92" s="1"/>
  <c r="F55"/>
  <c r="E55"/>
  <c r="I55"/>
  <c r="C55"/>
  <c r="L55" s="1"/>
  <c r="H55"/>
  <c r="C97" i="11"/>
  <c r="L97" s="1"/>
  <c r="G97"/>
  <c r="F97"/>
  <c r="D97"/>
  <c r="I97"/>
  <c r="H95"/>
  <c r="F95"/>
  <c r="F57" i="14"/>
  <c r="F50"/>
  <c r="C40"/>
  <c r="L40" s="1"/>
  <c r="E82"/>
  <c r="E86"/>
  <c r="E103"/>
  <c r="C72"/>
  <c r="L72" s="1"/>
  <c r="C50"/>
  <c r="L50" s="1"/>
  <c r="C52"/>
  <c r="L52" s="1"/>
  <c r="F41"/>
  <c r="F89"/>
  <c r="D55"/>
  <c r="F55" s="1"/>
  <c r="D57"/>
  <c r="F23"/>
  <c r="F87"/>
  <c r="E25"/>
  <c r="A91" a="1"/>
  <c r="A91" s="1"/>
  <c r="A79" a="1"/>
  <c r="A79" s="1"/>
  <c r="A59" a="1"/>
  <c r="A59" s="1"/>
  <c r="A47" a="1"/>
  <c r="A47" s="1"/>
  <c r="A27" a="1"/>
  <c r="A27" s="1"/>
  <c r="A17" a="1"/>
  <c r="A17" s="1"/>
  <c r="A93" a="1"/>
  <c r="A93" s="1"/>
  <c r="A81" a="1"/>
  <c r="A81" s="1"/>
  <c r="A61" a="1"/>
  <c r="A61" s="1"/>
  <c r="A49" a="1"/>
  <c r="A49" s="1"/>
  <c r="A29" a="1"/>
  <c r="A29" s="1"/>
  <c r="A18" a="1"/>
  <c r="A18" s="1"/>
  <c r="A68" a="1"/>
  <c r="A68" s="1"/>
  <c r="A20" a="1"/>
  <c r="A20" s="1"/>
  <c r="A38" a="1"/>
  <c r="A38" s="1"/>
  <c r="A98" a="1"/>
  <c r="A98" s="1"/>
  <c r="A58" a="1"/>
  <c r="A58" s="1"/>
  <c r="A34" a="1"/>
  <c r="A34" s="1"/>
  <c r="A80" a="1"/>
  <c r="A80" s="1"/>
  <c r="A56" a="1"/>
  <c r="A56" s="1"/>
  <c r="G135" i="11"/>
  <c r="G143"/>
  <c r="C266" i="5"/>
  <c r="L266" s="1"/>
  <c r="G267" i="4"/>
  <c r="F64" i="5"/>
  <c r="G261"/>
  <c r="G24" i="4"/>
  <c r="G31"/>
  <c r="H267"/>
  <c r="H271"/>
  <c r="D61" i="5"/>
  <c r="C96"/>
  <c r="L96" s="1"/>
  <c r="C181"/>
  <c r="L181" s="1"/>
  <c r="G9" i="13"/>
  <c r="F190" i="4"/>
  <c r="H104" i="11"/>
  <c r="A46" i="14" a="1"/>
  <c r="A46" s="1"/>
  <c r="A76" a="1"/>
  <c r="A76" s="1"/>
  <c r="H186" i="5"/>
  <c r="A2" i="4"/>
  <c r="G196"/>
  <c r="I266" i="5"/>
  <c r="E70"/>
  <c r="G182" i="11"/>
  <c r="C265" i="4"/>
  <c r="M265" s="1"/>
  <c r="D104" i="14"/>
  <c r="F104"/>
  <c r="E260" i="4"/>
  <c r="I260"/>
  <c r="D260"/>
  <c r="H260"/>
  <c r="F260"/>
  <c r="C260"/>
  <c r="M260" s="1"/>
  <c r="I254"/>
  <c r="H254"/>
  <c r="G254"/>
  <c r="F237"/>
  <c r="J237"/>
  <c r="C237"/>
  <c r="M237" s="1"/>
  <c r="E237"/>
  <c r="I237"/>
  <c r="D237"/>
  <c r="G216"/>
  <c r="C216"/>
  <c r="M216" s="1"/>
  <c r="F216"/>
  <c r="J216"/>
  <c r="E216"/>
  <c r="D216"/>
  <c r="E210"/>
  <c r="D210"/>
  <c r="I210"/>
  <c r="G210"/>
  <c r="H210"/>
  <c r="G207"/>
  <c r="F207"/>
  <c r="D207"/>
  <c r="I207"/>
  <c r="F203"/>
  <c r="D203"/>
  <c r="I203"/>
  <c r="G201"/>
  <c r="F201"/>
  <c r="J201"/>
  <c r="H201"/>
  <c r="E201"/>
  <c r="F141"/>
  <c r="J141"/>
  <c r="C141"/>
  <c r="M141" s="1"/>
  <c r="E141"/>
  <c r="I141"/>
  <c r="D141"/>
  <c r="C123"/>
  <c r="M123" s="1"/>
  <c r="D123"/>
  <c r="H123"/>
  <c r="G123"/>
  <c r="F123"/>
  <c r="E123"/>
  <c r="E101"/>
  <c r="I101"/>
  <c r="C101"/>
  <c r="M101" s="1"/>
  <c r="H101"/>
  <c r="J101"/>
  <c r="H95"/>
  <c r="E95"/>
  <c r="C95"/>
  <c r="M95" s="1"/>
  <c r="J95"/>
  <c r="C93"/>
  <c r="M93" s="1"/>
  <c r="E93"/>
  <c r="I93"/>
  <c r="H93"/>
  <c r="D93"/>
  <c r="J93"/>
  <c r="G93"/>
  <c r="C91"/>
  <c r="M91" s="1"/>
  <c r="E91"/>
  <c r="I91"/>
  <c r="H91"/>
  <c r="J91"/>
  <c r="D91"/>
  <c r="H89"/>
  <c r="G89"/>
  <c r="E89"/>
  <c r="J89"/>
  <c r="C87"/>
  <c r="M87" s="1"/>
  <c r="H87"/>
  <c r="E87"/>
  <c r="I87"/>
  <c r="C85"/>
  <c r="M85" s="1"/>
  <c r="G85"/>
  <c r="F85"/>
  <c r="J85"/>
  <c r="D85"/>
  <c r="I85"/>
  <c r="C83"/>
  <c r="M83" s="1"/>
  <c r="G83"/>
  <c r="F83"/>
  <c r="J83"/>
  <c r="E83"/>
  <c r="C81"/>
  <c r="M81" s="1"/>
  <c r="G81"/>
  <c r="F81"/>
  <c r="J81"/>
  <c r="H81"/>
  <c r="D81"/>
  <c r="E81"/>
  <c r="H76"/>
  <c r="G76"/>
  <c r="J76"/>
  <c r="I76"/>
  <c r="D76"/>
  <c r="H71"/>
  <c r="C71"/>
  <c r="M71" s="1"/>
  <c r="G71"/>
  <c r="F71"/>
  <c r="E71"/>
  <c r="E64"/>
  <c r="I64"/>
  <c r="H64"/>
  <c r="G64"/>
  <c r="F64"/>
  <c r="C62"/>
  <c r="M62" s="1"/>
  <c r="H62"/>
  <c r="G62"/>
  <c r="D62"/>
  <c r="I62"/>
  <c r="F62"/>
  <c r="C60"/>
  <c r="M60" s="1"/>
  <c r="H60"/>
  <c r="G60"/>
  <c r="E60"/>
  <c r="J60"/>
  <c r="J56"/>
  <c r="G56"/>
  <c r="C56"/>
  <c r="M56" s="1"/>
  <c r="H56"/>
  <c r="F46"/>
  <c r="I46"/>
  <c r="E46"/>
  <c r="D46"/>
  <c r="J46"/>
  <c r="C46"/>
  <c r="M46" s="1"/>
  <c r="G44"/>
  <c r="C44"/>
  <c r="M44" s="1"/>
  <c r="H44"/>
  <c r="E44"/>
  <c r="J44"/>
  <c r="I44"/>
  <c r="D44"/>
  <c r="J42"/>
  <c r="F42"/>
  <c r="I42"/>
  <c r="E42"/>
  <c r="G42"/>
  <c r="C300" i="5"/>
  <c r="L300" s="1"/>
  <c r="G300"/>
  <c r="F300"/>
  <c r="E300"/>
  <c r="D300"/>
  <c r="C284"/>
  <c r="L284" s="1"/>
  <c r="G284"/>
  <c r="F284"/>
  <c r="D284"/>
  <c r="I284"/>
  <c r="C231"/>
  <c r="L231" s="1"/>
  <c r="E231"/>
  <c r="I231"/>
  <c r="D231"/>
  <c r="H231"/>
  <c r="G231"/>
  <c r="D228"/>
  <c r="I228"/>
  <c r="H228"/>
  <c r="E228"/>
  <c r="G224"/>
  <c r="C224"/>
  <c r="L224" s="1"/>
  <c r="D224"/>
  <c r="E224"/>
  <c r="G221"/>
  <c r="F221"/>
  <c r="I221"/>
  <c r="D221"/>
  <c r="E221"/>
  <c r="E216"/>
  <c r="D216"/>
  <c r="F216"/>
  <c r="I216"/>
  <c r="G216"/>
  <c r="H210"/>
  <c r="E210"/>
  <c r="C210"/>
  <c r="L210" s="1"/>
  <c r="D210"/>
  <c r="G208"/>
  <c r="E208"/>
  <c r="F205"/>
  <c r="E205"/>
  <c r="H205"/>
  <c r="D205"/>
  <c r="H162"/>
  <c r="E162"/>
  <c r="G162"/>
  <c r="D162"/>
  <c r="F162"/>
  <c r="D158"/>
  <c r="I158"/>
  <c r="H158"/>
  <c r="G158"/>
  <c r="E158"/>
  <c r="F158"/>
  <c r="G151"/>
  <c r="F151"/>
  <c r="C151"/>
  <c r="L151" s="1"/>
  <c r="F147"/>
  <c r="E147"/>
  <c r="G147"/>
  <c r="H147"/>
  <c r="D147"/>
  <c r="F144"/>
  <c r="D144"/>
  <c r="E144"/>
  <c r="G144"/>
  <c r="D140"/>
  <c r="E140"/>
  <c r="H140"/>
  <c r="I140"/>
  <c r="D137"/>
  <c r="C137"/>
  <c r="L137" s="1"/>
  <c r="H137"/>
  <c r="I137"/>
  <c r="G106"/>
  <c r="E106"/>
  <c r="H106"/>
  <c r="D106"/>
  <c r="C106"/>
  <c r="L106" s="1"/>
  <c r="C30"/>
  <c r="L30" s="1"/>
  <c r="F30"/>
  <c r="E30"/>
  <c r="I30"/>
  <c r="D30"/>
  <c r="C23"/>
  <c r="L23" s="1"/>
  <c r="F23"/>
  <c r="E23"/>
  <c r="I23"/>
  <c r="H23"/>
  <c r="G23"/>
  <c r="G20"/>
  <c r="E20"/>
  <c r="F20"/>
  <c r="H20"/>
  <c r="C15"/>
  <c r="L15" s="1"/>
  <c r="G15"/>
  <c r="F15"/>
  <c r="D15"/>
  <c r="I15"/>
  <c r="H12"/>
  <c r="C12"/>
  <c r="L12" s="1"/>
  <c r="I12"/>
  <c r="C90" i="11"/>
  <c r="L90" s="1"/>
  <c r="G90"/>
  <c r="F90"/>
  <c r="H90"/>
  <c r="E90"/>
  <c r="H83"/>
  <c r="G83"/>
  <c r="D83"/>
  <c r="E83"/>
  <c r="E89" i="14"/>
  <c r="D22"/>
  <c r="F22" s="1"/>
  <c r="D44"/>
  <c r="F44" s="1"/>
  <c r="C57"/>
  <c r="L57" s="1"/>
  <c r="C87"/>
  <c r="L87" s="1"/>
  <c r="D25"/>
  <c r="F71"/>
  <c r="F39"/>
  <c r="H64" i="5"/>
  <c r="F130"/>
  <c r="C24" i="4"/>
  <c r="M24" s="1"/>
  <c r="F31"/>
  <c r="C267"/>
  <c r="M267" s="1"/>
  <c r="C271"/>
  <c r="M271" s="1"/>
  <c r="F29" i="13"/>
  <c r="A62" i="14" a="1"/>
  <c r="A62" s="1"/>
  <c r="E186" i="5"/>
  <c r="J190" i="4"/>
  <c r="C274"/>
  <c r="M274" s="1"/>
  <c r="H17" i="13"/>
  <c r="H280" i="4"/>
  <c r="D265"/>
  <c r="J196"/>
  <c r="D190"/>
  <c r="G173"/>
  <c r="E109"/>
  <c r="I271" i="5"/>
  <c r="F96"/>
  <c r="H70"/>
  <c r="F57"/>
  <c r="F296" i="4"/>
  <c r="J296"/>
  <c r="C296"/>
  <c r="M296" s="1"/>
  <c r="E296"/>
  <c r="I296"/>
  <c r="D281"/>
  <c r="H281"/>
  <c r="G281"/>
  <c r="F264"/>
  <c r="J264"/>
  <c r="C264"/>
  <c r="M264" s="1"/>
  <c r="E264"/>
  <c r="I264"/>
  <c r="D249"/>
  <c r="H249"/>
  <c r="G249"/>
  <c r="F232"/>
  <c r="J232"/>
  <c r="C232"/>
  <c r="M232" s="1"/>
  <c r="E232"/>
  <c r="I232"/>
  <c r="D217"/>
  <c r="H217"/>
  <c r="G217"/>
  <c r="F200"/>
  <c r="J200"/>
  <c r="C200"/>
  <c r="M200" s="1"/>
  <c r="E200"/>
  <c r="I200"/>
  <c r="D185"/>
  <c r="H185"/>
  <c r="G185"/>
  <c r="F168"/>
  <c r="J168"/>
  <c r="C168"/>
  <c r="M168" s="1"/>
  <c r="E168"/>
  <c r="I168"/>
  <c r="D153"/>
  <c r="H153"/>
  <c r="G153"/>
  <c r="F136"/>
  <c r="J136"/>
  <c r="C136"/>
  <c r="M136" s="1"/>
  <c r="E136"/>
  <c r="I136"/>
  <c r="F105"/>
  <c r="J105"/>
  <c r="E105"/>
  <c r="I105"/>
  <c r="G102"/>
  <c r="F102"/>
  <c r="J102"/>
  <c r="F75"/>
  <c r="J75"/>
  <c r="C75"/>
  <c r="M75" s="1"/>
  <c r="E75"/>
  <c r="I75"/>
  <c r="F53"/>
  <c r="J53"/>
  <c r="I50"/>
  <c r="E50"/>
  <c r="C50"/>
  <c r="M50" s="1"/>
  <c r="H33"/>
  <c r="I33"/>
  <c r="G33"/>
  <c r="E29"/>
  <c r="I29"/>
  <c r="H29"/>
  <c r="E298" i="5"/>
  <c r="I298"/>
  <c r="C298"/>
  <c r="L298" s="1"/>
  <c r="D298"/>
  <c r="H298"/>
  <c r="I280"/>
  <c r="E280"/>
  <c r="H276"/>
  <c r="G276"/>
  <c r="F269"/>
  <c r="E269"/>
  <c r="D264"/>
  <c r="H264"/>
  <c r="I257"/>
  <c r="G257"/>
  <c r="G249"/>
  <c r="F249"/>
  <c r="E247"/>
  <c r="I247"/>
  <c r="D247"/>
  <c r="H247"/>
  <c r="C219"/>
  <c r="L219" s="1"/>
  <c r="F219"/>
  <c r="E219"/>
  <c r="I219"/>
  <c r="G202"/>
  <c r="D202"/>
  <c r="F199"/>
  <c r="H199"/>
  <c r="C187"/>
  <c r="L187" s="1"/>
  <c r="G187"/>
  <c r="F187"/>
  <c r="C184"/>
  <c r="L184" s="1"/>
  <c r="E184"/>
  <c r="C177"/>
  <c r="L177" s="1"/>
  <c r="G177"/>
  <c r="F177"/>
  <c r="E171"/>
  <c r="I171"/>
  <c r="C171"/>
  <c r="L171" s="1"/>
  <c r="D171"/>
  <c r="H171"/>
  <c r="F168"/>
  <c r="E168"/>
  <c r="D165"/>
  <c r="I165"/>
  <c r="D133"/>
  <c r="I133"/>
  <c r="C127"/>
  <c r="L127" s="1"/>
  <c r="E127"/>
  <c r="I127"/>
  <c r="D127"/>
  <c r="H127"/>
  <c r="C125"/>
  <c r="L125" s="1"/>
  <c r="G125"/>
  <c r="F125"/>
  <c r="D117"/>
  <c r="H117"/>
  <c r="C112"/>
  <c r="L112" s="1"/>
  <c r="D112"/>
  <c r="D109"/>
  <c r="H109"/>
  <c r="C109"/>
  <c r="L109" s="1"/>
  <c r="G109"/>
  <c r="D103"/>
  <c r="I103"/>
  <c r="E59"/>
  <c r="I59"/>
  <c r="C59"/>
  <c r="L59" s="1"/>
  <c r="D59"/>
  <c r="H59"/>
  <c r="D50"/>
  <c r="H50"/>
  <c r="G50"/>
  <c r="G42"/>
  <c r="F42"/>
  <c r="C39"/>
  <c r="L39" s="1"/>
  <c r="E39"/>
  <c r="I39"/>
  <c r="D39"/>
  <c r="H39"/>
  <c r="C34"/>
  <c r="L34" s="1"/>
  <c r="E34"/>
  <c r="I34"/>
  <c r="D34"/>
  <c r="H34"/>
  <c r="C128" i="11"/>
  <c r="L128" s="1"/>
  <c r="G128"/>
  <c r="F128"/>
  <c r="E128"/>
  <c r="C118"/>
  <c r="L118" s="1"/>
  <c r="D118"/>
  <c r="H118"/>
  <c r="G118"/>
  <c r="E88"/>
  <c r="I88"/>
  <c r="C88"/>
  <c r="L88" s="1"/>
  <c r="D88"/>
  <c r="H88"/>
  <c r="C66"/>
  <c r="L66" s="1"/>
  <c r="G66"/>
  <c r="D66"/>
  <c r="I66"/>
  <c r="E66"/>
  <c r="C48"/>
  <c r="L48" s="1"/>
  <c r="D48"/>
  <c r="H48"/>
  <c r="E48"/>
  <c r="I48"/>
  <c r="F36"/>
  <c r="E36"/>
  <c r="C34"/>
  <c r="L34" s="1"/>
  <c r="H34"/>
  <c r="D34"/>
  <c r="I34"/>
  <c r="F285" i="4"/>
  <c r="J285"/>
  <c r="C285"/>
  <c r="M285" s="1"/>
  <c r="E285"/>
  <c r="I285"/>
  <c r="E276"/>
  <c r="I276"/>
  <c r="D276"/>
  <c r="H276"/>
  <c r="F253"/>
  <c r="J253"/>
  <c r="C253"/>
  <c r="M253" s="1"/>
  <c r="E253"/>
  <c r="I253"/>
  <c r="E244"/>
  <c r="I244"/>
  <c r="D244"/>
  <c r="H244"/>
  <c r="F221"/>
  <c r="J221"/>
  <c r="C221"/>
  <c r="M221" s="1"/>
  <c r="E221"/>
  <c r="I221"/>
  <c r="E212"/>
  <c r="I212"/>
  <c r="D212"/>
  <c r="H212"/>
  <c r="F189"/>
  <c r="J189"/>
  <c r="C189"/>
  <c r="M189" s="1"/>
  <c r="E189"/>
  <c r="I189"/>
  <c r="E180"/>
  <c r="I180"/>
  <c r="D180"/>
  <c r="H180"/>
  <c r="F157"/>
  <c r="J157"/>
  <c r="C157"/>
  <c r="M157" s="1"/>
  <c r="E157"/>
  <c r="I157"/>
  <c r="E148"/>
  <c r="I148"/>
  <c r="D148"/>
  <c r="H148"/>
  <c r="F125"/>
  <c r="J125"/>
  <c r="C125"/>
  <c r="M125" s="1"/>
  <c r="E125"/>
  <c r="I125"/>
  <c r="G98"/>
  <c r="F98"/>
  <c r="J98"/>
  <c r="C73"/>
  <c r="M73" s="1"/>
  <c r="E73"/>
  <c r="I73"/>
  <c r="H73"/>
  <c r="D73"/>
  <c r="E68"/>
  <c r="I68"/>
  <c r="H68"/>
  <c r="F48"/>
  <c r="J48"/>
  <c r="C48"/>
  <c r="M48" s="1"/>
  <c r="E48"/>
  <c r="I48"/>
  <c r="D48"/>
  <c r="C38"/>
  <c r="M38" s="1"/>
  <c r="G38"/>
  <c r="F38"/>
  <c r="J38"/>
  <c r="E36"/>
  <c r="I36"/>
  <c r="H36"/>
  <c r="D36"/>
  <c r="H20"/>
  <c r="D20"/>
  <c r="C20"/>
  <c r="M20" s="1"/>
  <c r="G20"/>
  <c r="E16"/>
  <c r="I16"/>
  <c r="D16"/>
  <c r="H16"/>
  <c r="C255" i="5"/>
  <c r="L255" s="1"/>
  <c r="E255"/>
  <c r="I255"/>
  <c r="D255"/>
  <c r="H255"/>
  <c r="G252"/>
  <c r="E252"/>
  <c r="G242"/>
  <c r="E242"/>
  <c r="F235"/>
  <c r="H235"/>
  <c r="C220"/>
  <c r="L220" s="1"/>
  <c r="D220"/>
  <c r="H220"/>
  <c r="G220"/>
  <c r="C215"/>
  <c r="L215" s="1"/>
  <c r="F215"/>
  <c r="E215"/>
  <c r="I215"/>
  <c r="C200"/>
  <c r="L200" s="1"/>
  <c r="D200"/>
  <c r="H200"/>
  <c r="G200"/>
  <c r="F197"/>
  <c r="D197"/>
  <c r="C193"/>
  <c r="L193" s="1"/>
  <c r="D193"/>
  <c r="H193"/>
  <c r="G193"/>
  <c r="C169"/>
  <c r="L169" s="1"/>
  <c r="E169"/>
  <c r="I169"/>
  <c r="D169"/>
  <c r="H169"/>
  <c r="H166"/>
  <c r="G166"/>
  <c r="D160"/>
  <c r="H160"/>
  <c r="C155"/>
  <c r="L155" s="1"/>
  <c r="D155"/>
  <c r="H155"/>
  <c r="G155"/>
  <c r="G153"/>
  <c r="F153"/>
  <c r="D142"/>
  <c r="H142"/>
  <c r="H128"/>
  <c r="G128"/>
  <c r="I123"/>
  <c r="E123"/>
  <c r="G115"/>
  <c r="F115"/>
  <c r="G113"/>
  <c r="F113"/>
  <c r="E104"/>
  <c r="I104"/>
  <c r="C101"/>
  <c r="L101" s="1"/>
  <c r="D101"/>
  <c r="G94"/>
  <c r="E94"/>
  <c r="G89"/>
  <c r="F89"/>
  <c r="E84"/>
  <c r="D84"/>
  <c r="I84"/>
  <c r="D75"/>
  <c r="I75"/>
  <c r="H75"/>
  <c r="C73"/>
  <c r="L73" s="1"/>
  <c r="F73"/>
  <c r="E73"/>
  <c r="I73"/>
  <c r="E71"/>
  <c r="I71"/>
  <c r="D71"/>
  <c r="H71"/>
  <c r="D54"/>
  <c r="H54"/>
  <c r="C54"/>
  <c r="L54" s="1"/>
  <c r="G54"/>
  <c r="D37"/>
  <c r="I37"/>
  <c r="H37"/>
  <c r="C26"/>
  <c r="L26" s="1"/>
  <c r="F26"/>
  <c r="E26"/>
  <c r="I26"/>
  <c r="C14"/>
  <c r="L14" s="1"/>
  <c r="E14"/>
  <c r="I14"/>
  <c r="D14"/>
  <c r="H14"/>
  <c r="C11"/>
  <c r="L11" s="1"/>
  <c r="H11"/>
  <c r="D11"/>
  <c r="I11"/>
  <c r="E11"/>
  <c r="F179" i="11"/>
  <c r="D179"/>
  <c r="C176"/>
  <c r="L176" s="1"/>
  <c r="G176"/>
  <c r="F176"/>
  <c r="E114"/>
  <c r="D114"/>
  <c r="E106"/>
  <c r="D106"/>
  <c r="I106"/>
  <c r="C41"/>
  <c r="L41" s="1"/>
  <c r="D41"/>
  <c r="H41"/>
  <c r="E41"/>
  <c r="I41"/>
  <c r="F41"/>
  <c r="C24"/>
  <c r="G24"/>
  <c r="D24"/>
  <c r="H24"/>
  <c r="E24"/>
  <c r="C153" i="4"/>
  <c r="M153" s="1"/>
  <c r="C105"/>
  <c r="M105" s="1"/>
  <c r="C102"/>
  <c r="M102" s="1"/>
  <c r="C29"/>
  <c r="M29" s="1"/>
  <c r="C247" i="5"/>
  <c r="L247" s="1"/>
  <c r="C50"/>
  <c r="L50" s="1"/>
  <c r="C42"/>
  <c r="L42" s="1"/>
  <c r="G34" i="11"/>
  <c r="K419" i="6"/>
  <c r="K412"/>
  <c r="C198" i="11"/>
  <c r="L198" s="1"/>
  <c r="G198"/>
  <c r="C102"/>
  <c r="L102" s="1"/>
  <c r="G102"/>
  <c r="C73"/>
  <c r="L73" s="1"/>
  <c r="G73"/>
  <c r="D44"/>
  <c r="I44"/>
  <c r="E44"/>
  <c r="C35"/>
  <c r="L35" s="1"/>
  <c r="F35"/>
  <c r="G35"/>
  <c r="C33"/>
  <c r="L33" s="1"/>
  <c r="E33"/>
  <c r="I33"/>
  <c r="F33"/>
  <c r="G29"/>
  <c r="D29"/>
  <c r="H29"/>
  <c r="C27"/>
  <c r="E27"/>
  <c r="I27"/>
  <c r="F27"/>
  <c r="E25"/>
  <c r="I25"/>
  <c r="F25"/>
  <c r="G19" i="13"/>
  <c r="K492" i="6"/>
  <c r="K479"/>
  <c r="K259"/>
  <c r="K256"/>
  <c r="K176"/>
  <c r="K160"/>
  <c r="C194" i="11"/>
  <c r="L194" s="1"/>
  <c r="G194"/>
  <c r="C98"/>
  <c r="L98" s="1"/>
  <c r="G98"/>
  <c r="C67"/>
  <c r="L67" s="1"/>
  <c r="G67"/>
  <c r="D58"/>
  <c r="H58"/>
  <c r="E58"/>
  <c r="I58"/>
  <c r="C56"/>
  <c r="L56" s="1"/>
  <c r="F56"/>
  <c r="G56"/>
  <c r="D54"/>
  <c r="H54"/>
  <c r="E54"/>
  <c r="I54"/>
  <c r="C52"/>
  <c r="L52" s="1"/>
  <c r="D52"/>
  <c r="H52"/>
  <c r="E52"/>
  <c r="I52"/>
  <c r="G49"/>
  <c r="H49"/>
  <c r="D39"/>
  <c r="H39"/>
  <c r="L25"/>
  <c r="M25"/>
  <c r="H23"/>
  <c r="D23"/>
  <c r="D21"/>
  <c r="H21"/>
  <c r="E21"/>
  <c r="I21"/>
  <c r="C19"/>
  <c r="D19"/>
  <c r="H19"/>
  <c r="E19"/>
  <c r="I19"/>
  <c r="G17"/>
  <c r="D17"/>
  <c r="H17"/>
  <c r="K498" i="6"/>
  <c r="K463"/>
  <c r="K455"/>
  <c r="K77"/>
  <c r="K64"/>
  <c r="K46"/>
  <c r="G38" i="11"/>
  <c r="K497" i="6"/>
  <c r="K467"/>
  <c r="K386"/>
  <c r="K342"/>
  <c r="K303"/>
  <c r="K282"/>
  <c r="K239"/>
  <c r="K210"/>
  <c r="K199"/>
  <c r="K167"/>
  <c r="K101"/>
  <c r="K74"/>
  <c r="K58"/>
  <c r="K40"/>
  <c r="K442"/>
  <c r="K431"/>
  <c r="K427"/>
  <c r="K409"/>
  <c r="K312"/>
  <c r="K226"/>
  <c r="K143"/>
  <c r="K78"/>
  <c r="K68"/>
  <c r="K23"/>
  <c r="A214" s="1" a="1"/>
  <c r="A214" s="1"/>
  <c r="K404"/>
  <c r="K400"/>
  <c r="K395"/>
  <c r="K313"/>
  <c r="K299"/>
  <c r="K157"/>
  <c r="K133"/>
  <c r="K48"/>
  <c r="K366"/>
  <c r="K326"/>
  <c r="K284"/>
  <c r="K276"/>
  <c r="K271"/>
  <c r="K244"/>
  <c r="K232"/>
  <c r="K231"/>
  <c r="K170"/>
  <c r="K152"/>
  <c r="K136"/>
  <c r="K128"/>
  <c r="K71"/>
  <c r="K62"/>
  <c r="K37"/>
  <c r="E214" l="1"/>
  <c r="D214"/>
  <c r="C214"/>
  <c r="L214" s="1"/>
  <c r="F214"/>
  <c r="L24" i="11"/>
  <c r="M24"/>
  <c r="D98" i="14"/>
  <c r="F98" s="1"/>
  <c r="C98"/>
  <c r="L98" s="1"/>
  <c r="E98"/>
  <c r="E47"/>
  <c r="F47"/>
  <c r="C47"/>
  <c r="L47" s="1"/>
  <c r="D47"/>
  <c r="C94"/>
  <c r="L94" s="1"/>
  <c r="F94"/>
  <c r="E94"/>
  <c r="D94"/>
  <c r="E62"/>
  <c r="D62"/>
  <c r="F62"/>
  <c r="C62"/>
  <c r="L62" s="1"/>
  <c r="F46"/>
  <c r="C46"/>
  <c r="L46" s="1"/>
  <c r="E46"/>
  <c r="D46"/>
  <c r="C58"/>
  <c r="L58" s="1"/>
  <c r="F58"/>
  <c r="E58"/>
  <c r="D58"/>
  <c r="E68"/>
  <c r="D68"/>
  <c r="F68" s="1"/>
  <c r="C68"/>
  <c r="L68" s="1"/>
  <c r="C61"/>
  <c r="L61" s="1"/>
  <c r="D61"/>
  <c r="F61" s="1"/>
  <c r="E61"/>
  <c r="D27"/>
  <c r="E27" s="1"/>
  <c r="C27"/>
  <c r="L27" s="1"/>
  <c r="F27"/>
  <c r="C91"/>
  <c r="L91" s="1"/>
  <c r="D91"/>
  <c r="F91" s="1"/>
  <c r="E91"/>
  <c r="D92"/>
  <c r="F92" s="1"/>
  <c r="C92"/>
  <c r="L92" s="1"/>
  <c r="E92"/>
  <c r="E78"/>
  <c r="D78"/>
  <c r="F78" s="1"/>
  <c r="C78"/>
  <c r="L78" s="1"/>
  <c r="A47" i="6" a="1"/>
  <c r="A47" s="1"/>
  <c r="A111" a="1"/>
  <c r="A111" s="1"/>
  <c r="A175" a="1"/>
  <c r="A175" s="1"/>
  <c r="A52" a="1"/>
  <c r="A52" s="1"/>
  <c r="A84" a="1"/>
  <c r="A84" s="1"/>
  <c r="A116" a="1"/>
  <c r="A116" s="1"/>
  <c r="A148" a="1"/>
  <c r="A148" s="1"/>
  <c r="A180" a="1"/>
  <c r="A180" s="1"/>
  <c r="A223" a="1"/>
  <c r="A223" s="1"/>
  <c r="A242" a="1"/>
  <c r="A242" s="1"/>
  <c r="A258" a="1"/>
  <c r="A258" s="1"/>
  <c r="A274" a="1"/>
  <c r="A274" s="1"/>
  <c r="A290" a="1"/>
  <c r="A290" s="1"/>
  <c r="A12" a="1"/>
  <c r="A12" s="1"/>
  <c r="A99" a="1"/>
  <c r="A99" s="1"/>
  <c r="A163" a="1"/>
  <c r="A163" s="1"/>
  <c r="A28" a="1"/>
  <c r="A28" s="1"/>
  <c r="A57" a="1"/>
  <c r="A57" s="1"/>
  <c r="A89" a="1"/>
  <c r="A89" s="1"/>
  <c r="A137" a="1"/>
  <c r="A137" s="1"/>
  <c r="A169" a="1"/>
  <c r="A169" s="1"/>
  <c r="A21" a="1"/>
  <c r="A21" s="1"/>
  <c r="A34" a="1"/>
  <c r="A34" s="1"/>
  <c r="A66" a="1"/>
  <c r="A66" s="1"/>
  <c r="A114" a="1"/>
  <c r="A114" s="1"/>
  <c r="A162" a="1"/>
  <c r="A162" s="1"/>
  <c r="A178" a="1"/>
  <c r="A178" s="1"/>
  <c r="A221" a="1"/>
  <c r="A221" s="1"/>
  <c r="A233" a="1"/>
  <c r="A233" s="1"/>
  <c r="A241" a="1"/>
  <c r="A241" s="1"/>
  <c r="A249" a="1"/>
  <c r="A249" s="1"/>
  <c r="A257" a="1"/>
  <c r="A257" s="1"/>
  <c r="A265" a="1"/>
  <c r="A265" s="1"/>
  <c r="A273" a="1"/>
  <c r="A273" s="1"/>
  <c r="A281" a="1"/>
  <c r="A281" s="1"/>
  <c r="A289" a="1"/>
  <c r="A289" s="1"/>
  <c r="A297" a="1"/>
  <c r="A297" s="1"/>
  <c r="A209" a="1"/>
  <c r="A209" s="1"/>
  <c r="A230" a="1"/>
  <c r="A230" s="1"/>
  <c r="A71" a="1"/>
  <c r="A71" s="1"/>
  <c r="A103" a="1"/>
  <c r="A103" s="1"/>
  <c r="A135" a="1"/>
  <c r="A135" s="1"/>
  <c r="A167" a="1"/>
  <c r="A167" s="1"/>
  <c r="A17" a="1"/>
  <c r="A17" s="1"/>
  <c r="A32" a="1"/>
  <c r="A32" s="1"/>
  <c r="A48" a="1"/>
  <c r="A48" s="1"/>
  <c r="A64" a="1"/>
  <c r="A64" s="1"/>
  <c r="A80" a="1"/>
  <c r="A80" s="1"/>
  <c r="A96" a="1"/>
  <c r="A96" s="1"/>
  <c r="A112" a="1"/>
  <c r="A112" s="1"/>
  <c r="A128" a="1"/>
  <c r="A128" s="1"/>
  <c r="A144" a="1"/>
  <c r="A144" s="1"/>
  <c r="A160" a="1"/>
  <c r="A160" s="1"/>
  <c r="A176" a="1"/>
  <c r="A176" s="1"/>
  <c r="A192" a="1"/>
  <c r="A192" s="1"/>
  <c r="A206" a="1"/>
  <c r="A206" s="1"/>
  <c r="A220" a="1"/>
  <c r="A220" s="1"/>
  <c r="A232" a="1"/>
  <c r="A232" s="1"/>
  <c r="A240" a="1"/>
  <c r="A240" s="1"/>
  <c r="A248" a="1"/>
  <c r="A248" s="1"/>
  <c r="A256" a="1"/>
  <c r="A256" s="1"/>
  <c r="A264" a="1"/>
  <c r="A264" s="1"/>
  <c r="A272" a="1"/>
  <c r="A272" s="1"/>
  <c r="A280" a="1"/>
  <c r="A280" s="1"/>
  <c r="A288" a="1"/>
  <c r="A288" s="1"/>
  <c r="A296" a="1"/>
  <c r="A296" s="1"/>
  <c r="A207" a="1"/>
  <c r="A207" s="1"/>
  <c r="A227" a="1"/>
  <c r="A227" s="1"/>
  <c r="A59" a="1"/>
  <c r="A59" s="1"/>
  <c r="A91" a="1"/>
  <c r="A91" s="1"/>
  <c r="A123" a="1"/>
  <c r="A123" s="1"/>
  <c r="A155" a="1"/>
  <c r="A155" s="1"/>
  <c r="A187" a="1"/>
  <c r="A187" s="1"/>
  <c r="A20" a="1"/>
  <c r="A20" s="1"/>
  <c r="A29" a="1"/>
  <c r="A29" s="1"/>
  <c r="A53" a="1"/>
  <c r="A53" s="1"/>
  <c r="A69" a="1"/>
  <c r="A69" s="1"/>
  <c r="A85" a="1"/>
  <c r="A85" s="1"/>
  <c r="A101" a="1"/>
  <c r="A101" s="1"/>
  <c r="A117" a="1"/>
  <c r="A117" s="1"/>
  <c r="A133" a="1"/>
  <c r="A133" s="1"/>
  <c r="A149" a="1"/>
  <c r="A149" s="1"/>
  <c r="A165" a="1"/>
  <c r="A165" s="1"/>
  <c r="A181" a="1"/>
  <c r="A181" s="1"/>
  <c r="A197" a="1"/>
  <c r="A197" s="1"/>
  <c r="A14" a="1"/>
  <c r="A14" s="1"/>
  <c r="A30" a="1"/>
  <c r="A30" s="1"/>
  <c r="A46" a="1"/>
  <c r="A46" s="1"/>
  <c r="A62" a="1"/>
  <c r="A62" s="1"/>
  <c r="A78" a="1"/>
  <c r="A78" s="1"/>
  <c r="A94" a="1"/>
  <c r="A94" s="1"/>
  <c r="A110" a="1"/>
  <c r="A110" s="1"/>
  <c r="A126" a="1"/>
  <c r="A126" s="1"/>
  <c r="A142" a="1"/>
  <c r="A142" s="1"/>
  <c r="A158" a="1"/>
  <c r="A158" s="1"/>
  <c r="A174" a="1"/>
  <c r="A174" s="1"/>
  <c r="A190" a="1"/>
  <c r="A190" s="1"/>
  <c r="A205" a="1"/>
  <c r="A205" s="1"/>
  <c r="A218" a="1"/>
  <c r="A218" s="1"/>
  <c r="A231" a="1"/>
  <c r="A231" s="1"/>
  <c r="A239" a="1"/>
  <c r="A239" s="1"/>
  <c r="A247" a="1"/>
  <c r="A247" s="1"/>
  <c r="A255" a="1"/>
  <c r="A255" s="1"/>
  <c r="A263" a="1"/>
  <c r="A263" s="1"/>
  <c r="A271" a="1"/>
  <c r="A271" s="1"/>
  <c r="A279" a="1"/>
  <c r="A279" s="1"/>
  <c r="A287" a="1"/>
  <c r="A287" s="1"/>
  <c r="A295" a="1"/>
  <c r="A295" s="1"/>
  <c r="A204" a="1"/>
  <c r="A204" s="1"/>
  <c r="A225" a="1"/>
  <c r="A225" s="1"/>
  <c r="E18" i="14"/>
  <c r="D18"/>
  <c r="F18"/>
  <c r="C18"/>
  <c r="L18" s="1"/>
  <c r="M19" i="11"/>
  <c r="L19"/>
  <c r="M27"/>
  <c r="L27"/>
  <c r="D76" i="14"/>
  <c r="F76" s="1"/>
  <c r="C76"/>
  <c r="L76" s="1"/>
  <c r="E76"/>
  <c r="C34"/>
  <c r="L34" s="1"/>
  <c r="E34"/>
  <c r="D34"/>
  <c r="F34" s="1"/>
  <c r="C20"/>
  <c r="L20" s="1"/>
  <c r="E20"/>
  <c r="D20"/>
  <c r="F20" s="1"/>
  <c r="C49"/>
  <c r="L49" s="1"/>
  <c r="E49"/>
  <c r="D49"/>
  <c r="F49" s="1"/>
  <c r="C17"/>
  <c r="L17" s="1"/>
  <c r="F17"/>
  <c r="D17"/>
  <c r="E17" s="1"/>
  <c r="C79"/>
  <c r="L79" s="1"/>
  <c r="E79"/>
  <c r="D79"/>
  <c r="F79" s="1"/>
  <c r="E30"/>
  <c r="C30"/>
  <c r="L30" s="1"/>
  <c r="D30"/>
  <c r="F30" s="1"/>
  <c r="A33" i="6" a="1"/>
  <c r="A33" s="1"/>
  <c r="A79" a="1"/>
  <c r="A79" s="1"/>
  <c r="A35" a="1"/>
  <c r="A35" s="1"/>
  <c r="A68" a="1"/>
  <c r="A68" s="1"/>
  <c r="A132" a="1"/>
  <c r="A132" s="1"/>
  <c r="A196" a="1"/>
  <c r="A196" s="1"/>
  <c r="A234" a="1"/>
  <c r="A234" s="1"/>
  <c r="A266" a="1"/>
  <c r="A266" s="1"/>
  <c r="A298" a="1"/>
  <c r="A298" s="1"/>
  <c r="A67" a="1"/>
  <c r="A67" s="1"/>
  <c r="A195" a="1"/>
  <c r="A195" s="1"/>
  <c r="A73" a="1"/>
  <c r="A73" s="1"/>
  <c r="A121" a="1"/>
  <c r="A121" s="1"/>
  <c r="A185" a="1"/>
  <c r="A185" s="1"/>
  <c r="A50" a="1"/>
  <c r="A50" s="1"/>
  <c r="A98" a="1"/>
  <c r="A98" s="1"/>
  <c r="A146" a="1"/>
  <c r="A146" s="1"/>
  <c r="A208" a="1"/>
  <c r="A208" s="1"/>
  <c r="M1" i="4"/>
  <c r="A25" i="6" a="1"/>
  <c r="A25" s="1"/>
  <c r="A63" a="1"/>
  <c r="A63" s="1"/>
  <c r="A95" a="1"/>
  <c r="A95" s="1"/>
  <c r="A127" a="1"/>
  <c r="A127" s="1"/>
  <c r="A159" a="1"/>
  <c r="A159" s="1"/>
  <c r="A191" a="1"/>
  <c r="A191" s="1"/>
  <c r="A24" a="1"/>
  <c r="A24" s="1"/>
  <c r="A44" a="1"/>
  <c r="A44" s="1"/>
  <c r="A60" a="1"/>
  <c r="A60" s="1"/>
  <c r="A76" a="1"/>
  <c r="A76" s="1"/>
  <c r="A92" a="1"/>
  <c r="A92" s="1"/>
  <c r="A108" a="1"/>
  <c r="A108" s="1"/>
  <c r="A124" a="1"/>
  <c r="A124" s="1"/>
  <c r="A140" a="1"/>
  <c r="A140" s="1"/>
  <c r="A156" a="1"/>
  <c r="A156" s="1"/>
  <c r="A172" a="1"/>
  <c r="A172" s="1"/>
  <c r="A188" a="1"/>
  <c r="A188" s="1"/>
  <c r="A203" a="1"/>
  <c r="A203" s="1"/>
  <c r="A216" a="1"/>
  <c r="A216" s="1"/>
  <c r="A229" a="1"/>
  <c r="A229" s="1"/>
  <c r="A238" a="1"/>
  <c r="A238" s="1"/>
  <c r="A246" a="1"/>
  <c r="A246" s="1"/>
  <c r="A254" a="1"/>
  <c r="A254" s="1"/>
  <c r="A262" a="1"/>
  <c r="A262" s="1"/>
  <c r="A270" a="1"/>
  <c r="A270" s="1"/>
  <c r="A278" a="1"/>
  <c r="A278" s="1"/>
  <c r="A286" a="1"/>
  <c r="A286" s="1"/>
  <c r="A294" a="1"/>
  <c r="A294" s="1"/>
  <c r="A201" a="1"/>
  <c r="A201" s="1"/>
  <c r="A222" a="1"/>
  <c r="A222" s="1"/>
  <c r="A51" a="1"/>
  <c r="A51" s="1"/>
  <c r="A83" a="1"/>
  <c r="A83" s="1"/>
  <c r="A115" a="1"/>
  <c r="A115" s="1"/>
  <c r="A147" a="1"/>
  <c r="A147" s="1"/>
  <c r="A179" a="1"/>
  <c r="A179" s="1"/>
  <c r="A43" a="1"/>
  <c r="A43" s="1"/>
  <c r="A19" a="1"/>
  <c r="A19" s="1"/>
  <c r="A49" a="1"/>
  <c r="A49" s="1"/>
  <c r="A65" a="1"/>
  <c r="A65" s="1"/>
  <c r="A81" a="1"/>
  <c r="A81" s="1"/>
  <c r="A97" a="1"/>
  <c r="A97" s="1"/>
  <c r="A113" a="1"/>
  <c r="A113" s="1"/>
  <c r="A129" a="1"/>
  <c r="A129" s="1"/>
  <c r="A145" a="1"/>
  <c r="A145" s="1"/>
  <c r="A161" a="1"/>
  <c r="A161" s="1"/>
  <c r="A177" a="1"/>
  <c r="A177" s="1"/>
  <c r="A193" a="1"/>
  <c r="A193" s="1"/>
  <c r="A39" a="1"/>
  <c r="A39" s="1"/>
  <c r="A26" a="1"/>
  <c r="A26" s="1"/>
  <c r="A42" a="1"/>
  <c r="A42" s="1"/>
  <c r="A58" a="1"/>
  <c r="A58" s="1"/>
  <c r="A74" a="1"/>
  <c r="A74" s="1"/>
  <c r="A90" a="1"/>
  <c r="A90" s="1"/>
  <c r="A106" a="1"/>
  <c r="A106" s="1"/>
  <c r="A122" a="1"/>
  <c r="A122" s="1"/>
  <c r="A138" a="1"/>
  <c r="A138" s="1"/>
  <c r="A154" a="1"/>
  <c r="A154" s="1"/>
  <c r="A170" a="1"/>
  <c r="A170" s="1"/>
  <c r="A186" a="1"/>
  <c r="A186" s="1"/>
  <c r="A202" a="1"/>
  <c r="A202" s="1"/>
  <c r="A215" a="1"/>
  <c r="A215" s="1"/>
  <c r="A228" a="1"/>
  <c r="A228" s="1"/>
  <c r="A237" a="1"/>
  <c r="A237" s="1"/>
  <c r="A245" a="1"/>
  <c r="A245" s="1"/>
  <c r="A253" a="1"/>
  <c r="A253" s="1"/>
  <c r="A261" a="1"/>
  <c r="A261" s="1"/>
  <c r="A269" a="1"/>
  <c r="A269" s="1"/>
  <c r="A277" a="1"/>
  <c r="A277" s="1"/>
  <c r="A285" a="1"/>
  <c r="A285" s="1"/>
  <c r="A293" a="1"/>
  <c r="A293" s="1"/>
  <c r="A199" a="1"/>
  <c r="A199" s="1"/>
  <c r="A219" a="1"/>
  <c r="A219" s="1"/>
  <c r="A23" a="1"/>
  <c r="A23" s="1"/>
  <c r="F56" i="14"/>
  <c r="D56"/>
  <c r="C56"/>
  <c r="L56" s="1"/>
  <c r="E56"/>
  <c r="E81"/>
  <c r="D81"/>
  <c r="F81" s="1"/>
  <c r="C81"/>
  <c r="L81" s="1"/>
  <c r="F80"/>
  <c r="C80"/>
  <c r="L80" s="1"/>
  <c r="E80"/>
  <c r="D80"/>
  <c r="D38"/>
  <c r="F38" s="1"/>
  <c r="E38"/>
  <c r="C38"/>
  <c r="L38" s="1"/>
  <c r="F29"/>
  <c r="C29"/>
  <c r="L29" s="1"/>
  <c r="D29"/>
  <c r="E29"/>
  <c r="D93"/>
  <c r="F93" s="1"/>
  <c r="E93"/>
  <c r="C93"/>
  <c r="L93" s="1"/>
  <c r="D59"/>
  <c r="F59" s="1"/>
  <c r="C59"/>
  <c r="L59" s="1"/>
  <c r="E59"/>
  <c r="E14"/>
  <c r="F14"/>
  <c r="D14"/>
  <c r="C14"/>
  <c r="L14" s="1"/>
  <c r="A143" i="6" a="1"/>
  <c r="A143" s="1"/>
  <c r="A36" a="1"/>
  <c r="A36" s="1"/>
  <c r="A100" a="1"/>
  <c r="A100" s="1"/>
  <c r="A164" a="1"/>
  <c r="A164" s="1"/>
  <c r="A210" a="1"/>
  <c r="A210" s="1"/>
  <c r="A250" a="1"/>
  <c r="A250" s="1"/>
  <c r="A282" a="1"/>
  <c r="A282" s="1"/>
  <c r="A212" a="1"/>
  <c r="A212" s="1"/>
  <c r="A131" a="1"/>
  <c r="A131" s="1"/>
  <c r="A37" a="1"/>
  <c r="A37" s="1"/>
  <c r="A105" a="1"/>
  <c r="A105" s="1"/>
  <c r="A153" a="1"/>
  <c r="A153" s="1"/>
  <c r="A18" a="1"/>
  <c r="A18" s="1"/>
  <c r="A82" a="1"/>
  <c r="A82" s="1"/>
  <c r="A130" a="1"/>
  <c r="A130" s="1"/>
  <c r="A194" a="1"/>
  <c r="A194" s="1"/>
  <c r="M1" i="5"/>
  <c r="A15" i="6" a="1"/>
  <c r="A15" s="1"/>
  <c r="A55" a="1"/>
  <c r="A55" s="1"/>
  <c r="A87" a="1"/>
  <c r="A87" s="1"/>
  <c r="A119" a="1"/>
  <c r="A119" s="1"/>
  <c r="A151" a="1"/>
  <c r="A151" s="1"/>
  <c r="A183" a="1"/>
  <c r="A183" s="1"/>
  <c r="A16" a="1"/>
  <c r="A16" s="1"/>
  <c r="A40" a="1"/>
  <c r="A40" s="1"/>
  <c r="A56" a="1"/>
  <c r="A56" s="1"/>
  <c r="A72" a="1"/>
  <c r="A72" s="1"/>
  <c r="A88" a="1"/>
  <c r="A88" s="1"/>
  <c r="A104" a="1"/>
  <c r="A104" s="1"/>
  <c r="A120" a="1"/>
  <c r="A120" s="1"/>
  <c r="A136" a="1"/>
  <c r="A136" s="1"/>
  <c r="A152" a="1"/>
  <c r="A152" s="1"/>
  <c r="A168" a="1"/>
  <c r="A168" s="1"/>
  <c r="A184" a="1"/>
  <c r="A184" s="1"/>
  <c r="A200" a="1"/>
  <c r="A200" s="1"/>
  <c r="A213" a="1"/>
  <c r="A213" s="1"/>
  <c r="A226" a="1"/>
  <c r="A226" s="1"/>
  <c r="A236" a="1"/>
  <c r="A236" s="1"/>
  <c r="A244" a="1"/>
  <c r="A244" s="1"/>
  <c r="A252" a="1"/>
  <c r="A252" s="1"/>
  <c r="A260" a="1"/>
  <c r="A260" s="1"/>
  <c r="A268" a="1"/>
  <c r="A268" s="1"/>
  <c r="A276" a="1"/>
  <c r="A276" s="1"/>
  <c r="A284" a="1"/>
  <c r="A284" s="1"/>
  <c r="A292" a="1"/>
  <c r="A292" s="1"/>
  <c r="A300" a="1"/>
  <c r="A300" s="1"/>
  <c r="A217" a="1"/>
  <c r="A217" s="1"/>
  <c r="A41" a="1"/>
  <c r="A41" s="1"/>
  <c r="A75" a="1"/>
  <c r="A75" s="1"/>
  <c r="A107" a="1"/>
  <c r="A107" s="1"/>
  <c r="A139" a="1"/>
  <c r="A139" s="1"/>
  <c r="A171" a="1"/>
  <c r="A171" s="1"/>
  <c r="A27" a="1"/>
  <c r="A27" s="1"/>
  <c r="A13" a="1"/>
  <c r="A13" s="1"/>
  <c r="A45" a="1"/>
  <c r="A45" s="1"/>
  <c r="A61" a="1"/>
  <c r="A61" s="1"/>
  <c r="A77" a="1"/>
  <c r="A77" s="1"/>
  <c r="A93" a="1"/>
  <c r="A93" s="1"/>
  <c r="A109" a="1"/>
  <c r="A109" s="1"/>
  <c r="A125" a="1"/>
  <c r="A125" s="1"/>
  <c r="A141" a="1"/>
  <c r="A141" s="1"/>
  <c r="A157" a="1"/>
  <c r="A157" s="1"/>
  <c r="A173" a="1"/>
  <c r="A173" s="1"/>
  <c r="A189" a="1"/>
  <c r="A189" s="1"/>
  <c r="A31" a="1"/>
  <c r="A31" s="1"/>
  <c r="A22" a="1"/>
  <c r="A22" s="1"/>
  <c r="A38" a="1"/>
  <c r="A38" s="1"/>
  <c r="A54" a="1"/>
  <c r="A54" s="1"/>
  <c r="A70" a="1"/>
  <c r="A70" s="1"/>
  <c r="A86" a="1"/>
  <c r="A86" s="1"/>
  <c r="A102" a="1"/>
  <c r="A102" s="1"/>
  <c r="A118" a="1"/>
  <c r="A118" s="1"/>
  <c r="A134" a="1"/>
  <c r="A134" s="1"/>
  <c r="A150" a="1"/>
  <c r="A150" s="1"/>
  <c r="A166" a="1"/>
  <c r="A166" s="1"/>
  <c r="A182" a="1"/>
  <c r="A182" s="1"/>
  <c r="A198" a="1"/>
  <c r="A198" s="1"/>
  <c r="A211" a="1"/>
  <c r="A211" s="1"/>
  <c r="A224" a="1"/>
  <c r="A224" s="1"/>
  <c r="A235" a="1"/>
  <c r="A235" s="1"/>
  <c r="A243" a="1"/>
  <c r="A243" s="1"/>
  <c r="A251" a="1"/>
  <c r="A251" s="1"/>
  <c r="A259" a="1"/>
  <c r="A259" s="1"/>
  <c r="A267" a="1"/>
  <c r="A267" s="1"/>
  <c r="A275" a="1"/>
  <c r="A275" s="1"/>
  <c r="A283" a="1"/>
  <c r="A283" s="1"/>
  <c r="A291" a="1"/>
  <c r="A291" s="1"/>
  <c r="A299" a="1"/>
  <c r="A299" s="1"/>
  <c r="E243" l="1"/>
  <c r="C243"/>
  <c r="L243" s="1"/>
  <c r="D243"/>
  <c r="F243"/>
  <c r="E134"/>
  <c r="D134"/>
  <c r="C134"/>
  <c r="L134" s="1"/>
  <c r="F134"/>
  <c r="E31"/>
  <c r="C31"/>
  <c r="L31" s="1"/>
  <c r="F31"/>
  <c r="D31"/>
  <c r="E27"/>
  <c r="C27"/>
  <c r="L27" s="1"/>
  <c r="D27"/>
  <c r="F27"/>
  <c r="F292"/>
  <c r="E292"/>
  <c r="D292"/>
  <c r="C292"/>
  <c r="L292" s="1"/>
  <c r="F226"/>
  <c r="E226"/>
  <c r="D226"/>
  <c r="C226"/>
  <c r="L226" s="1"/>
  <c r="F104"/>
  <c r="E104"/>
  <c r="D104"/>
  <c r="C104"/>
  <c r="L104" s="1"/>
  <c r="E119"/>
  <c r="C119"/>
  <c r="L119" s="1"/>
  <c r="D119"/>
  <c r="F119"/>
  <c r="C210"/>
  <c r="L210" s="1"/>
  <c r="F210"/>
  <c r="E210"/>
  <c r="D210"/>
  <c r="F143"/>
  <c r="E143"/>
  <c r="C143"/>
  <c r="L143" s="1"/>
  <c r="D143"/>
  <c r="E261"/>
  <c r="D261"/>
  <c r="C261"/>
  <c r="L261" s="1"/>
  <c r="F261"/>
  <c r="F170"/>
  <c r="E170"/>
  <c r="D170"/>
  <c r="C170"/>
  <c r="L170" s="1"/>
  <c r="E106"/>
  <c r="D106"/>
  <c r="C106"/>
  <c r="L106" s="1"/>
  <c r="F106"/>
  <c r="F42"/>
  <c r="E42"/>
  <c r="D42"/>
  <c r="C42"/>
  <c r="L42" s="1"/>
  <c r="E177"/>
  <c r="D177"/>
  <c r="C177"/>
  <c r="L177" s="1"/>
  <c r="F177"/>
  <c r="E113"/>
  <c r="D113"/>
  <c r="C113"/>
  <c r="L113" s="1"/>
  <c r="F113"/>
  <c r="D49"/>
  <c r="F49"/>
  <c r="C49"/>
  <c r="L49" s="1"/>
  <c r="E49"/>
  <c r="C147"/>
  <c r="L147" s="1"/>
  <c r="D147"/>
  <c r="E147"/>
  <c r="F147"/>
  <c r="C222"/>
  <c r="L222" s="1"/>
  <c r="D222"/>
  <c r="F222"/>
  <c r="E222"/>
  <c r="C278"/>
  <c r="L278" s="1"/>
  <c r="F278"/>
  <c r="E278"/>
  <c r="D278"/>
  <c r="C246"/>
  <c r="L246" s="1"/>
  <c r="D246"/>
  <c r="E246"/>
  <c r="F246"/>
  <c r="C203"/>
  <c r="L203" s="1"/>
  <c r="D203"/>
  <c r="F203"/>
  <c r="E203"/>
  <c r="C140"/>
  <c r="L140" s="1"/>
  <c r="D140"/>
  <c r="F140"/>
  <c r="E140"/>
  <c r="C76"/>
  <c r="L76" s="1"/>
  <c r="D76"/>
  <c r="E76"/>
  <c r="F76"/>
  <c r="C191"/>
  <c r="L191" s="1"/>
  <c r="E191"/>
  <c r="D191"/>
  <c r="F191"/>
  <c r="C63"/>
  <c r="L63" s="1"/>
  <c r="D63"/>
  <c r="F63"/>
  <c r="E63"/>
  <c r="C146"/>
  <c r="L146" s="1"/>
  <c r="F146"/>
  <c r="E146"/>
  <c r="D146"/>
  <c r="C121"/>
  <c r="L121" s="1"/>
  <c r="F121"/>
  <c r="E121"/>
  <c r="D121"/>
  <c r="C298"/>
  <c r="L298" s="1"/>
  <c r="F298"/>
  <c r="D298"/>
  <c r="E298"/>
  <c r="E132"/>
  <c r="D132"/>
  <c r="C132"/>
  <c r="L132" s="1"/>
  <c r="F132"/>
  <c r="D33"/>
  <c r="F33"/>
  <c r="C33"/>
  <c r="L33" s="1"/>
  <c r="E33"/>
  <c r="F287"/>
  <c r="E287"/>
  <c r="C287"/>
  <c r="L287" s="1"/>
  <c r="D287"/>
  <c r="F255"/>
  <c r="E255"/>
  <c r="C255"/>
  <c r="L255" s="1"/>
  <c r="D255"/>
  <c r="F218"/>
  <c r="E218"/>
  <c r="D218"/>
  <c r="C218"/>
  <c r="L218" s="1"/>
  <c r="F158"/>
  <c r="E158"/>
  <c r="D158"/>
  <c r="C158"/>
  <c r="L158" s="1"/>
  <c r="F94"/>
  <c r="E94"/>
  <c r="D94"/>
  <c r="C94"/>
  <c r="L94" s="1"/>
  <c r="F30"/>
  <c r="E30"/>
  <c r="D30"/>
  <c r="C30"/>
  <c r="L30" s="1"/>
  <c r="F165"/>
  <c r="E165"/>
  <c r="D165"/>
  <c r="C165"/>
  <c r="L165" s="1"/>
  <c r="F101"/>
  <c r="E101"/>
  <c r="D101"/>
  <c r="C101"/>
  <c r="L101" s="1"/>
  <c r="F29"/>
  <c r="E29"/>
  <c r="D29"/>
  <c r="C29"/>
  <c r="L29" s="1"/>
  <c r="D123"/>
  <c r="F123"/>
  <c r="C123"/>
  <c r="L123" s="1"/>
  <c r="E123"/>
  <c r="D207"/>
  <c r="F207"/>
  <c r="E207"/>
  <c r="C207"/>
  <c r="L207" s="1"/>
  <c r="C272"/>
  <c r="L272" s="1"/>
  <c r="F272"/>
  <c r="E272"/>
  <c r="D272"/>
  <c r="C240"/>
  <c r="L240" s="1"/>
  <c r="F240"/>
  <c r="E240"/>
  <c r="D240"/>
  <c r="C192"/>
  <c r="L192" s="1"/>
  <c r="F192"/>
  <c r="E192"/>
  <c r="D192"/>
  <c r="C128"/>
  <c r="L128" s="1"/>
  <c r="F128"/>
  <c r="E128"/>
  <c r="D128"/>
  <c r="C64"/>
  <c r="L64" s="1"/>
  <c r="F64"/>
  <c r="E64"/>
  <c r="D64"/>
  <c r="D167"/>
  <c r="F167"/>
  <c r="C167"/>
  <c r="L167" s="1"/>
  <c r="E167"/>
  <c r="E230"/>
  <c r="D230"/>
  <c r="C230"/>
  <c r="L230" s="1"/>
  <c r="F230"/>
  <c r="C281"/>
  <c r="L281" s="1"/>
  <c r="F281"/>
  <c r="E281"/>
  <c r="D281"/>
  <c r="F249"/>
  <c r="E249"/>
  <c r="D249"/>
  <c r="C249"/>
  <c r="L249" s="1"/>
  <c r="F178"/>
  <c r="E178"/>
  <c r="D178"/>
  <c r="C178"/>
  <c r="L178" s="1"/>
  <c r="C34"/>
  <c r="L34" s="1"/>
  <c r="F34"/>
  <c r="E34"/>
  <c r="D34"/>
  <c r="F89"/>
  <c r="E89"/>
  <c r="C89"/>
  <c r="L89" s="1"/>
  <c r="D89"/>
  <c r="F99"/>
  <c r="E99"/>
  <c r="C99"/>
  <c r="L99" s="1"/>
  <c r="D99"/>
  <c r="E258"/>
  <c r="D258"/>
  <c r="F258"/>
  <c r="C258"/>
  <c r="L258" s="1"/>
  <c r="C148"/>
  <c r="L148" s="1"/>
  <c r="F148"/>
  <c r="E148"/>
  <c r="D148"/>
  <c r="F175"/>
  <c r="E175"/>
  <c r="C175"/>
  <c r="L175" s="1"/>
  <c r="D175"/>
  <c r="D283"/>
  <c r="F283"/>
  <c r="E283"/>
  <c r="C283"/>
  <c r="L283" s="1"/>
  <c r="D251"/>
  <c r="F251"/>
  <c r="C251"/>
  <c r="L251" s="1"/>
  <c r="E251"/>
  <c r="D211"/>
  <c r="F211"/>
  <c r="C211"/>
  <c r="L211" s="1"/>
  <c r="E211"/>
  <c r="C150"/>
  <c r="L150" s="1"/>
  <c r="F150"/>
  <c r="D150"/>
  <c r="E150"/>
  <c r="C86"/>
  <c r="L86" s="1"/>
  <c r="F86"/>
  <c r="D86"/>
  <c r="E86"/>
  <c r="C22"/>
  <c r="L22" s="1"/>
  <c r="F22"/>
  <c r="D22"/>
  <c r="E22"/>
  <c r="C157"/>
  <c r="L157" s="1"/>
  <c r="F157"/>
  <c r="D157"/>
  <c r="E157"/>
  <c r="C93"/>
  <c r="L93" s="1"/>
  <c r="F93"/>
  <c r="D93"/>
  <c r="E93"/>
  <c r="D13"/>
  <c r="F13"/>
  <c r="C13"/>
  <c r="L13" s="1"/>
  <c r="E13"/>
  <c r="E107"/>
  <c r="C107"/>
  <c r="L107" s="1"/>
  <c r="D107"/>
  <c r="F107"/>
  <c r="C300"/>
  <c r="L300" s="1"/>
  <c r="D300"/>
  <c r="F300"/>
  <c r="E300"/>
  <c r="C268"/>
  <c r="L268" s="1"/>
  <c r="D268"/>
  <c r="F268"/>
  <c r="E268"/>
  <c r="C236"/>
  <c r="L236" s="1"/>
  <c r="D236"/>
  <c r="F236"/>
  <c r="E236"/>
  <c r="C184"/>
  <c r="L184" s="1"/>
  <c r="D184"/>
  <c r="F184"/>
  <c r="E184"/>
  <c r="C120"/>
  <c r="L120" s="1"/>
  <c r="D120"/>
  <c r="F120"/>
  <c r="E120"/>
  <c r="C56"/>
  <c r="L56" s="1"/>
  <c r="D56"/>
  <c r="F56"/>
  <c r="E56"/>
  <c r="E151"/>
  <c r="D151"/>
  <c r="C151"/>
  <c r="L151" s="1"/>
  <c r="F151"/>
  <c r="C15"/>
  <c r="L15" s="1"/>
  <c r="D15"/>
  <c r="F15"/>
  <c r="E15"/>
  <c r="F82"/>
  <c r="E82"/>
  <c r="D82"/>
  <c r="C82"/>
  <c r="L82" s="1"/>
  <c r="C37"/>
  <c r="L37" s="1"/>
  <c r="D37"/>
  <c r="F37"/>
  <c r="E37"/>
  <c r="C250"/>
  <c r="L250" s="1"/>
  <c r="F250"/>
  <c r="E250"/>
  <c r="D250"/>
  <c r="E36"/>
  <c r="D36"/>
  <c r="F36"/>
  <c r="C36"/>
  <c r="L36" s="1"/>
  <c r="E199"/>
  <c r="C199"/>
  <c r="L199" s="1"/>
  <c r="D199"/>
  <c r="F199"/>
  <c r="C269"/>
  <c r="L269" s="1"/>
  <c r="D269"/>
  <c r="E269"/>
  <c r="F269"/>
  <c r="C237"/>
  <c r="L237" s="1"/>
  <c r="F237"/>
  <c r="D237"/>
  <c r="E237"/>
  <c r="C186"/>
  <c r="L186" s="1"/>
  <c r="D186"/>
  <c r="F186"/>
  <c r="E186"/>
  <c r="C122"/>
  <c r="L122" s="1"/>
  <c r="D122"/>
  <c r="E122"/>
  <c r="F122"/>
  <c r="C58"/>
  <c r="L58" s="1"/>
  <c r="F58"/>
  <c r="D58"/>
  <c r="E58"/>
  <c r="C193"/>
  <c r="L193" s="1"/>
  <c r="D193"/>
  <c r="F193"/>
  <c r="E193"/>
  <c r="C129"/>
  <c r="L129" s="1"/>
  <c r="F129"/>
  <c r="D129"/>
  <c r="E129"/>
  <c r="C65"/>
  <c r="L65" s="1"/>
  <c r="F65"/>
  <c r="D65"/>
  <c r="E65"/>
  <c r="C179"/>
  <c r="L179" s="1"/>
  <c r="D179"/>
  <c r="F179"/>
  <c r="E179"/>
  <c r="C51"/>
  <c r="L51" s="1"/>
  <c r="D51"/>
  <c r="F51"/>
  <c r="E51"/>
  <c r="F286"/>
  <c r="E286"/>
  <c r="D286"/>
  <c r="C286"/>
  <c r="L286" s="1"/>
  <c r="F254"/>
  <c r="E254"/>
  <c r="D254"/>
  <c r="C254"/>
  <c r="L254" s="1"/>
  <c r="F216"/>
  <c r="E216"/>
  <c r="D216"/>
  <c r="C216"/>
  <c r="L216" s="1"/>
  <c r="F156"/>
  <c r="E156"/>
  <c r="D156"/>
  <c r="C156"/>
  <c r="L156" s="1"/>
  <c r="F92"/>
  <c r="E92"/>
  <c r="D92"/>
  <c r="C92"/>
  <c r="L92" s="1"/>
  <c r="C24"/>
  <c r="L24" s="1"/>
  <c r="F24"/>
  <c r="E24"/>
  <c r="D24"/>
  <c r="C95"/>
  <c r="L95" s="1"/>
  <c r="F95"/>
  <c r="D95"/>
  <c r="E95"/>
  <c r="C208"/>
  <c r="L208" s="1"/>
  <c r="F208"/>
  <c r="E208"/>
  <c r="D208"/>
  <c r="F185"/>
  <c r="E185"/>
  <c r="D185"/>
  <c r="C185"/>
  <c r="L185" s="1"/>
  <c r="F67"/>
  <c r="E67"/>
  <c r="C67"/>
  <c r="L67" s="1"/>
  <c r="D67"/>
  <c r="E196"/>
  <c r="D196"/>
  <c r="C196"/>
  <c r="L196" s="1"/>
  <c r="F196"/>
  <c r="F79"/>
  <c r="E79"/>
  <c r="C79"/>
  <c r="L79" s="1"/>
  <c r="D79"/>
  <c r="C295"/>
  <c r="L295" s="1"/>
  <c r="D295"/>
  <c r="F295"/>
  <c r="E295"/>
  <c r="C263"/>
  <c r="L263" s="1"/>
  <c r="D263"/>
  <c r="E263"/>
  <c r="F263"/>
  <c r="C231"/>
  <c r="L231" s="1"/>
  <c r="D231"/>
  <c r="E231"/>
  <c r="F231"/>
  <c r="C174"/>
  <c r="L174" s="1"/>
  <c r="D174"/>
  <c r="F174"/>
  <c r="E174"/>
  <c r="C110"/>
  <c r="L110" s="1"/>
  <c r="D110"/>
  <c r="F110"/>
  <c r="E110"/>
  <c r="C46"/>
  <c r="L46" s="1"/>
  <c r="D46"/>
  <c r="E46"/>
  <c r="F46"/>
  <c r="C181"/>
  <c r="L181" s="1"/>
  <c r="F181"/>
  <c r="E181"/>
  <c r="D181"/>
  <c r="C117"/>
  <c r="L117" s="1"/>
  <c r="D117"/>
  <c r="E117"/>
  <c r="F117"/>
  <c r="C53"/>
  <c r="L53" s="1"/>
  <c r="D53"/>
  <c r="F53"/>
  <c r="E53"/>
  <c r="D155"/>
  <c r="F155"/>
  <c r="E155"/>
  <c r="C155"/>
  <c r="L155" s="1"/>
  <c r="E227"/>
  <c r="C227"/>
  <c r="L227" s="1"/>
  <c r="D227"/>
  <c r="F227"/>
  <c r="E280"/>
  <c r="D280"/>
  <c r="C280"/>
  <c r="L280" s="1"/>
  <c r="F280"/>
  <c r="E248"/>
  <c r="D248"/>
  <c r="F248"/>
  <c r="C248"/>
  <c r="L248" s="1"/>
  <c r="E206"/>
  <c r="D206"/>
  <c r="F206"/>
  <c r="C206"/>
  <c r="L206" s="1"/>
  <c r="E144"/>
  <c r="D144"/>
  <c r="C144"/>
  <c r="L144" s="1"/>
  <c r="F144"/>
  <c r="E80"/>
  <c r="D80"/>
  <c r="F80"/>
  <c r="C80"/>
  <c r="L80" s="1"/>
  <c r="C17"/>
  <c r="L17" s="1"/>
  <c r="F17"/>
  <c r="E17"/>
  <c r="D17"/>
  <c r="D71"/>
  <c r="F71"/>
  <c r="E71"/>
  <c r="C71"/>
  <c r="L71" s="1"/>
  <c r="C289"/>
  <c r="L289" s="1"/>
  <c r="D289"/>
  <c r="F289"/>
  <c r="E289"/>
  <c r="E257"/>
  <c r="D257"/>
  <c r="C257"/>
  <c r="L257" s="1"/>
  <c r="F257"/>
  <c r="C221"/>
  <c r="L221" s="1"/>
  <c r="F221"/>
  <c r="E221"/>
  <c r="D221"/>
  <c r="E66"/>
  <c r="D66"/>
  <c r="C66"/>
  <c r="L66" s="1"/>
  <c r="F66"/>
  <c r="C137"/>
  <c r="L137" s="1"/>
  <c r="D137"/>
  <c r="E137"/>
  <c r="F137"/>
  <c r="F163"/>
  <c r="E163"/>
  <c r="C163"/>
  <c r="L163" s="1"/>
  <c r="D163"/>
  <c r="E274"/>
  <c r="D274"/>
  <c r="C274"/>
  <c r="L274" s="1"/>
  <c r="F274"/>
  <c r="C180"/>
  <c r="L180" s="1"/>
  <c r="F180"/>
  <c r="D180"/>
  <c r="E180"/>
  <c r="C52"/>
  <c r="L52" s="1"/>
  <c r="F52"/>
  <c r="D52"/>
  <c r="E52"/>
  <c r="M1" i="11"/>
  <c r="E275" i="6"/>
  <c r="C275"/>
  <c r="L275" s="1"/>
  <c r="D275"/>
  <c r="F275"/>
  <c r="E70"/>
  <c r="D70"/>
  <c r="C70"/>
  <c r="L70" s="1"/>
  <c r="F70"/>
  <c r="E77"/>
  <c r="C77"/>
  <c r="L77" s="1"/>
  <c r="D77"/>
  <c r="F77"/>
  <c r="F260"/>
  <c r="E260"/>
  <c r="D260"/>
  <c r="C260"/>
  <c r="L260" s="1"/>
  <c r="F40"/>
  <c r="E40"/>
  <c r="D40"/>
  <c r="C40"/>
  <c r="L40" s="1"/>
  <c r="F131"/>
  <c r="E131"/>
  <c r="C131"/>
  <c r="L131" s="1"/>
  <c r="D131"/>
  <c r="F293"/>
  <c r="E293"/>
  <c r="D293"/>
  <c r="C293"/>
  <c r="L293" s="1"/>
  <c r="F228"/>
  <c r="E228"/>
  <c r="D228"/>
  <c r="C228"/>
  <c r="L228" s="1"/>
  <c r="E291"/>
  <c r="C291"/>
  <c r="L291" s="1"/>
  <c r="D291"/>
  <c r="F291"/>
  <c r="E259"/>
  <c r="C259"/>
  <c r="L259" s="1"/>
  <c r="D259"/>
  <c r="F259"/>
  <c r="E224"/>
  <c r="D224"/>
  <c r="C224"/>
  <c r="L224" s="1"/>
  <c r="F224"/>
  <c r="E166"/>
  <c r="D166"/>
  <c r="C166"/>
  <c r="L166" s="1"/>
  <c r="F166"/>
  <c r="E102"/>
  <c r="D102"/>
  <c r="C102"/>
  <c r="L102" s="1"/>
  <c r="F102"/>
  <c r="E38"/>
  <c r="D38"/>
  <c r="C38"/>
  <c r="L38" s="1"/>
  <c r="F38"/>
  <c r="E173"/>
  <c r="D173"/>
  <c r="C173"/>
  <c r="L173" s="1"/>
  <c r="F173"/>
  <c r="E109"/>
  <c r="D109"/>
  <c r="C109"/>
  <c r="L109" s="1"/>
  <c r="F109"/>
  <c r="E45"/>
  <c r="C45"/>
  <c r="L45" s="1"/>
  <c r="D45"/>
  <c r="F45"/>
  <c r="E139"/>
  <c r="C139"/>
  <c r="L139" s="1"/>
  <c r="D139"/>
  <c r="F139"/>
  <c r="F217"/>
  <c r="E217"/>
  <c r="D217"/>
  <c r="C217"/>
  <c r="L217" s="1"/>
  <c r="F276"/>
  <c r="E276"/>
  <c r="D276"/>
  <c r="C276"/>
  <c r="L276" s="1"/>
  <c r="F244"/>
  <c r="E244"/>
  <c r="D244"/>
  <c r="C244"/>
  <c r="L244" s="1"/>
  <c r="F200"/>
  <c r="E200"/>
  <c r="D200"/>
  <c r="C200"/>
  <c r="L200" s="1"/>
  <c r="F136"/>
  <c r="E136"/>
  <c r="D136"/>
  <c r="C136"/>
  <c r="L136" s="1"/>
  <c r="F72"/>
  <c r="E72"/>
  <c r="D72"/>
  <c r="C72"/>
  <c r="L72" s="1"/>
  <c r="E183"/>
  <c r="C183"/>
  <c r="L183" s="1"/>
  <c r="D183"/>
  <c r="F183"/>
  <c r="E55"/>
  <c r="C55"/>
  <c r="L55" s="1"/>
  <c r="D55"/>
  <c r="F55"/>
  <c r="C130"/>
  <c r="L130" s="1"/>
  <c r="D130"/>
  <c r="E130"/>
  <c r="F130"/>
  <c r="C105"/>
  <c r="L105" s="1"/>
  <c r="F105"/>
  <c r="E105"/>
  <c r="D105"/>
  <c r="C282"/>
  <c r="L282" s="1"/>
  <c r="F282"/>
  <c r="E282"/>
  <c r="D282"/>
  <c r="E100"/>
  <c r="D100"/>
  <c r="C100"/>
  <c r="L100" s="1"/>
  <c r="F100"/>
  <c r="C219"/>
  <c r="L219" s="1"/>
  <c r="D219"/>
  <c r="F219"/>
  <c r="E219"/>
  <c r="F277"/>
  <c r="E277"/>
  <c r="D277"/>
  <c r="C277"/>
  <c r="L277" s="1"/>
  <c r="F245"/>
  <c r="E245"/>
  <c r="D245"/>
  <c r="C245"/>
  <c r="L245" s="1"/>
  <c r="E202"/>
  <c r="D202"/>
  <c r="F202"/>
  <c r="C202"/>
  <c r="L202" s="1"/>
  <c r="F138"/>
  <c r="E138"/>
  <c r="D138"/>
  <c r="C138"/>
  <c r="L138" s="1"/>
  <c r="F74"/>
  <c r="E74"/>
  <c r="D74"/>
  <c r="C74"/>
  <c r="L74" s="1"/>
  <c r="E39"/>
  <c r="C39"/>
  <c r="L39" s="1"/>
  <c r="D39"/>
  <c r="F39"/>
  <c r="C145"/>
  <c r="L145" s="1"/>
  <c r="F145"/>
  <c r="E145"/>
  <c r="D145"/>
  <c r="E81"/>
  <c r="C81"/>
  <c r="L81" s="1"/>
  <c r="D81"/>
  <c r="F81"/>
  <c r="C43"/>
  <c r="L43" s="1"/>
  <c r="D43"/>
  <c r="F43"/>
  <c r="E43"/>
  <c r="C83"/>
  <c r="L83" s="1"/>
  <c r="D83"/>
  <c r="F83"/>
  <c r="E83"/>
  <c r="C294"/>
  <c r="L294" s="1"/>
  <c r="F294"/>
  <c r="E294"/>
  <c r="D294"/>
  <c r="C262"/>
  <c r="L262" s="1"/>
  <c r="F262"/>
  <c r="E262"/>
  <c r="D262"/>
  <c r="C229"/>
  <c r="L229" s="1"/>
  <c r="F229"/>
  <c r="E229"/>
  <c r="D229"/>
  <c r="C172"/>
  <c r="L172" s="1"/>
  <c r="F172"/>
  <c r="E172"/>
  <c r="D172"/>
  <c r="C108"/>
  <c r="L108" s="1"/>
  <c r="F108"/>
  <c r="D108"/>
  <c r="E108"/>
  <c r="C44"/>
  <c r="L44" s="1"/>
  <c r="F44"/>
  <c r="E44"/>
  <c r="D44"/>
  <c r="C127"/>
  <c r="L127" s="1"/>
  <c r="D127"/>
  <c r="F127"/>
  <c r="E127"/>
  <c r="C50"/>
  <c r="L50" s="1"/>
  <c r="F50"/>
  <c r="D50"/>
  <c r="E50"/>
  <c r="F195"/>
  <c r="E195"/>
  <c r="D195"/>
  <c r="C195"/>
  <c r="L195" s="1"/>
  <c r="C234"/>
  <c r="L234" s="1"/>
  <c r="F234"/>
  <c r="D234"/>
  <c r="E234"/>
  <c r="F35"/>
  <c r="E35"/>
  <c r="C35"/>
  <c r="L35" s="1"/>
  <c r="D35"/>
  <c r="F204"/>
  <c r="E204"/>
  <c r="D204"/>
  <c r="C204"/>
  <c r="L204" s="1"/>
  <c r="F271"/>
  <c r="E271"/>
  <c r="C271"/>
  <c r="L271" s="1"/>
  <c r="D271"/>
  <c r="F239"/>
  <c r="E239"/>
  <c r="C239"/>
  <c r="L239" s="1"/>
  <c r="D239"/>
  <c r="F190"/>
  <c r="E190"/>
  <c r="D190"/>
  <c r="C190"/>
  <c r="L190" s="1"/>
  <c r="F126"/>
  <c r="E126"/>
  <c r="D126"/>
  <c r="C126"/>
  <c r="L126" s="1"/>
  <c r="F62"/>
  <c r="E62"/>
  <c r="D62"/>
  <c r="C62"/>
  <c r="L62" s="1"/>
  <c r="F197"/>
  <c r="E197"/>
  <c r="D197"/>
  <c r="C197"/>
  <c r="L197" s="1"/>
  <c r="F133"/>
  <c r="E133"/>
  <c r="D133"/>
  <c r="C133"/>
  <c r="L133" s="1"/>
  <c r="F69"/>
  <c r="E69"/>
  <c r="C69"/>
  <c r="L69" s="1"/>
  <c r="D69"/>
  <c r="D187"/>
  <c r="F187"/>
  <c r="C187"/>
  <c r="L187" s="1"/>
  <c r="E187"/>
  <c r="D59"/>
  <c r="F59"/>
  <c r="C59"/>
  <c r="L59" s="1"/>
  <c r="E59"/>
  <c r="C288"/>
  <c r="L288" s="1"/>
  <c r="F288"/>
  <c r="D288"/>
  <c r="E288"/>
  <c r="C256"/>
  <c r="L256" s="1"/>
  <c r="F256"/>
  <c r="D256"/>
  <c r="E256"/>
  <c r="C220"/>
  <c r="L220" s="1"/>
  <c r="F220"/>
  <c r="D220"/>
  <c r="E220"/>
  <c r="C160"/>
  <c r="L160" s="1"/>
  <c r="F160"/>
  <c r="D160"/>
  <c r="E160"/>
  <c r="C96"/>
  <c r="L96" s="1"/>
  <c r="F96"/>
  <c r="D96"/>
  <c r="E96"/>
  <c r="C32"/>
  <c r="L32" s="1"/>
  <c r="F32"/>
  <c r="D32"/>
  <c r="E32"/>
  <c r="D103"/>
  <c r="F103"/>
  <c r="C103"/>
  <c r="L103" s="1"/>
  <c r="E103"/>
  <c r="C297"/>
  <c r="L297" s="1"/>
  <c r="F297"/>
  <c r="E297"/>
  <c r="D297"/>
  <c r="C265"/>
  <c r="L265" s="1"/>
  <c r="F265"/>
  <c r="D265"/>
  <c r="E265"/>
  <c r="C233"/>
  <c r="L233" s="1"/>
  <c r="F233"/>
  <c r="D233"/>
  <c r="E233"/>
  <c r="C114"/>
  <c r="L114" s="1"/>
  <c r="F114"/>
  <c r="D114"/>
  <c r="E114"/>
  <c r="F169"/>
  <c r="E169"/>
  <c r="D169"/>
  <c r="C169"/>
  <c r="L169" s="1"/>
  <c r="F28"/>
  <c r="E28"/>
  <c r="D28"/>
  <c r="C28"/>
  <c r="L28" s="1"/>
  <c r="E290"/>
  <c r="D290"/>
  <c r="C290"/>
  <c r="L290" s="1"/>
  <c r="F290"/>
  <c r="E223"/>
  <c r="C223"/>
  <c r="L223" s="1"/>
  <c r="D223"/>
  <c r="F223"/>
  <c r="C84"/>
  <c r="L84" s="1"/>
  <c r="F84"/>
  <c r="E84"/>
  <c r="D84"/>
  <c r="F47"/>
  <c r="E47"/>
  <c r="C47"/>
  <c r="L47" s="1"/>
  <c r="D47"/>
  <c r="E198"/>
  <c r="D198"/>
  <c r="C198"/>
  <c r="L198" s="1"/>
  <c r="F198"/>
  <c r="E141"/>
  <c r="D141"/>
  <c r="F141"/>
  <c r="C141"/>
  <c r="L141" s="1"/>
  <c r="E75"/>
  <c r="C75"/>
  <c r="L75" s="1"/>
  <c r="D75"/>
  <c r="F75"/>
  <c r="F168"/>
  <c r="E168"/>
  <c r="D168"/>
  <c r="C168"/>
  <c r="L168" s="1"/>
  <c r="C18"/>
  <c r="L18" s="1"/>
  <c r="F18"/>
  <c r="E18"/>
  <c r="D18"/>
  <c r="D299"/>
  <c r="F299"/>
  <c r="E299"/>
  <c r="C299"/>
  <c r="L299" s="1"/>
  <c r="D267"/>
  <c r="F267"/>
  <c r="E267"/>
  <c r="C267"/>
  <c r="L267" s="1"/>
  <c r="D235"/>
  <c r="F235"/>
  <c r="E235"/>
  <c r="C235"/>
  <c r="L235" s="1"/>
  <c r="C182"/>
  <c r="L182" s="1"/>
  <c r="F182"/>
  <c r="E182"/>
  <c r="D182"/>
  <c r="C118"/>
  <c r="L118" s="1"/>
  <c r="F118"/>
  <c r="E118"/>
  <c r="D118"/>
  <c r="C54"/>
  <c r="L54" s="1"/>
  <c r="F54"/>
  <c r="E54"/>
  <c r="D54"/>
  <c r="C189"/>
  <c r="L189" s="1"/>
  <c r="F189"/>
  <c r="E189"/>
  <c r="D189"/>
  <c r="C125"/>
  <c r="L125" s="1"/>
  <c r="F125"/>
  <c r="E125"/>
  <c r="D125"/>
  <c r="D61"/>
  <c r="F61"/>
  <c r="E61"/>
  <c r="C61"/>
  <c r="L61" s="1"/>
  <c r="E171"/>
  <c r="C171"/>
  <c r="L171" s="1"/>
  <c r="F171"/>
  <c r="D171"/>
  <c r="E41"/>
  <c r="D41"/>
  <c r="C41"/>
  <c r="L41" s="1"/>
  <c r="F41"/>
  <c r="C284"/>
  <c r="L284" s="1"/>
  <c r="F284"/>
  <c r="D284"/>
  <c r="E284"/>
  <c r="C252"/>
  <c r="L252" s="1"/>
  <c r="F252"/>
  <c r="E252"/>
  <c r="D252"/>
  <c r="C213"/>
  <c r="L213" s="1"/>
  <c r="F213"/>
  <c r="E213"/>
  <c r="D213"/>
  <c r="C152"/>
  <c r="L152" s="1"/>
  <c r="F152"/>
  <c r="E152"/>
  <c r="D152"/>
  <c r="C88"/>
  <c r="L88" s="1"/>
  <c r="F88"/>
  <c r="E88"/>
  <c r="D88"/>
  <c r="E16"/>
  <c r="D16"/>
  <c r="F16"/>
  <c r="C16"/>
  <c r="L16" s="1"/>
  <c r="E87"/>
  <c r="C87"/>
  <c r="L87" s="1"/>
  <c r="D87"/>
  <c r="F87"/>
  <c r="E194"/>
  <c r="D194"/>
  <c r="C194"/>
  <c r="L194" s="1"/>
  <c r="F194"/>
  <c r="F153"/>
  <c r="E153"/>
  <c r="D153"/>
  <c r="C153"/>
  <c r="L153" s="1"/>
  <c r="E212"/>
  <c r="D212"/>
  <c r="C212"/>
  <c r="L212" s="1"/>
  <c r="F212"/>
  <c r="E164"/>
  <c r="D164"/>
  <c r="C164"/>
  <c r="L164" s="1"/>
  <c r="F164"/>
  <c r="D23"/>
  <c r="F23"/>
  <c r="E23"/>
  <c r="C23"/>
  <c r="L23" s="1"/>
  <c r="E285"/>
  <c r="D285"/>
  <c r="C285"/>
  <c r="L285" s="1"/>
  <c r="F285"/>
  <c r="C253"/>
  <c r="L253" s="1"/>
  <c r="F253"/>
  <c r="E253"/>
  <c r="D253"/>
  <c r="C215"/>
  <c r="L215" s="1"/>
  <c r="D215"/>
  <c r="F215"/>
  <c r="E215"/>
  <c r="C154"/>
  <c r="L154" s="1"/>
  <c r="F154"/>
  <c r="E154"/>
  <c r="D154"/>
  <c r="C90"/>
  <c r="L90" s="1"/>
  <c r="F90"/>
  <c r="D90"/>
  <c r="E90"/>
  <c r="C26"/>
  <c r="L26" s="1"/>
  <c r="F26"/>
  <c r="E26"/>
  <c r="D26"/>
  <c r="C161"/>
  <c r="L161" s="1"/>
  <c r="F161"/>
  <c r="E161"/>
  <c r="D161"/>
  <c r="E97"/>
  <c r="D97"/>
  <c r="C97"/>
  <c r="L97" s="1"/>
  <c r="F97"/>
  <c r="D19"/>
  <c r="F19"/>
  <c r="E19"/>
  <c r="C19"/>
  <c r="L19" s="1"/>
  <c r="C115"/>
  <c r="L115" s="1"/>
  <c r="D115"/>
  <c r="F115"/>
  <c r="E115"/>
  <c r="F201"/>
  <c r="E201"/>
  <c r="D201"/>
  <c r="C201"/>
  <c r="L201" s="1"/>
  <c r="F270"/>
  <c r="E270"/>
  <c r="D270"/>
  <c r="C270"/>
  <c r="L270" s="1"/>
  <c r="F238"/>
  <c r="E238"/>
  <c r="D238"/>
  <c r="C238"/>
  <c r="L238" s="1"/>
  <c r="F188"/>
  <c r="E188"/>
  <c r="D188"/>
  <c r="C188"/>
  <c r="L188" s="1"/>
  <c r="F124"/>
  <c r="E124"/>
  <c r="D124"/>
  <c r="C124"/>
  <c r="L124" s="1"/>
  <c r="F60"/>
  <c r="E60"/>
  <c r="D60"/>
  <c r="C60"/>
  <c r="L60" s="1"/>
  <c r="C159"/>
  <c r="L159" s="1"/>
  <c r="D159"/>
  <c r="F159"/>
  <c r="E159"/>
  <c r="F25"/>
  <c r="E25"/>
  <c r="C25"/>
  <c r="L25" s="1"/>
  <c r="D25"/>
  <c r="E98"/>
  <c r="D98"/>
  <c r="C98"/>
  <c r="L98" s="1"/>
  <c r="F98"/>
  <c r="F73"/>
  <c r="E73"/>
  <c r="D73"/>
  <c r="C73"/>
  <c r="L73" s="1"/>
  <c r="C266"/>
  <c r="L266" s="1"/>
  <c r="F266"/>
  <c r="D266"/>
  <c r="E266"/>
  <c r="E68"/>
  <c r="D68"/>
  <c r="C68"/>
  <c r="L68" s="1"/>
  <c r="F68"/>
  <c r="C225"/>
  <c r="L225" s="1"/>
  <c r="F225"/>
  <c r="E225"/>
  <c r="D225"/>
  <c r="C279"/>
  <c r="L279" s="1"/>
  <c r="D279"/>
  <c r="F279"/>
  <c r="E279"/>
  <c r="C247"/>
  <c r="L247" s="1"/>
  <c r="D247"/>
  <c r="F247"/>
  <c r="E247"/>
  <c r="C205"/>
  <c r="L205" s="1"/>
  <c r="F205"/>
  <c r="E205"/>
  <c r="D205"/>
  <c r="C142"/>
  <c r="L142" s="1"/>
  <c r="F142"/>
  <c r="E142"/>
  <c r="D142"/>
  <c r="C78"/>
  <c r="L78" s="1"/>
  <c r="F78"/>
  <c r="D78"/>
  <c r="E78"/>
  <c r="C14"/>
  <c r="L14" s="1"/>
  <c r="F14"/>
  <c r="E14"/>
  <c r="D14"/>
  <c r="C149"/>
  <c r="L149" s="1"/>
  <c r="F149"/>
  <c r="E149"/>
  <c r="D149"/>
  <c r="C85"/>
  <c r="L85" s="1"/>
  <c r="F85"/>
  <c r="E85"/>
  <c r="D85"/>
  <c r="C20"/>
  <c r="L20" s="1"/>
  <c r="F20"/>
  <c r="E20"/>
  <c r="D20"/>
  <c r="D91"/>
  <c r="F91"/>
  <c r="E91"/>
  <c r="C91"/>
  <c r="L91" s="1"/>
  <c r="E296"/>
  <c r="D296"/>
  <c r="C296"/>
  <c r="L296" s="1"/>
  <c r="F296"/>
  <c r="E264"/>
  <c r="D264"/>
  <c r="C264"/>
  <c r="L264" s="1"/>
  <c r="F264"/>
  <c r="E232"/>
  <c r="D232"/>
  <c r="C232"/>
  <c r="L232" s="1"/>
  <c r="F232"/>
  <c r="E176"/>
  <c r="D176"/>
  <c r="C176"/>
  <c r="L176" s="1"/>
  <c r="F176"/>
  <c r="E112"/>
  <c r="D112"/>
  <c r="C112"/>
  <c r="L112" s="1"/>
  <c r="F112"/>
  <c r="E48"/>
  <c r="D48"/>
  <c r="C48"/>
  <c r="L48" s="1"/>
  <c r="F48"/>
  <c r="C135"/>
  <c r="L135" s="1"/>
  <c r="F135"/>
  <c r="E135"/>
  <c r="D135"/>
  <c r="F209"/>
  <c r="E209"/>
  <c r="D209"/>
  <c r="C209"/>
  <c r="L209" s="1"/>
  <c r="C273"/>
  <c r="L273" s="1"/>
  <c r="D273"/>
  <c r="F273"/>
  <c r="E273"/>
  <c r="E241"/>
  <c r="D241"/>
  <c r="C241"/>
  <c r="L241" s="1"/>
  <c r="F241"/>
  <c r="E162"/>
  <c r="D162"/>
  <c r="C162"/>
  <c r="L162" s="1"/>
  <c r="F162"/>
  <c r="E21"/>
  <c r="C21"/>
  <c r="L21" s="1"/>
  <c r="D21"/>
  <c r="F21"/>
  <c r="F57"/>
  <c r="E57"/>
  <c r="C57"/>
  <c r="L57" s="1"/>
  <c r="D57"/>
  <c r="C12"/>
  <c r="L12" s="1"/>
  <c r="F12"/>
  <c r="E12"/>
  <c r="D12"/>
  <c r="E242"/>
  <c r="D242"/>
  <c r="C242"/>
  <c r="L242" s="1"/>
  <c r="F242"/>
  <c r="C116"/>
  <c r="L116" s="1"/>
  <c r="F116"/>
  <c r="D116"/>
  <c r="E116"/>
  <c r="F111"/>
  <c r="E111"/>
  <c r="C111"/>
  <c r="L111" s="1"/>
  <c r="D111"/>
  <c r="M1" i="14"/>
  <c r="M1" i="6" l="1"/>
</calcChain>
</file>

<file path=xl/comments1.xml><?xml version="1.0" encoding="utf-8"?>
<comments xmlns="http://schemas.openxmlformats.org/spreadsheetml/2006/main">
  <authors>
    <author>Microsoft</author>
  </authors>
  <commentList>
    <comment ref="G7" authorId="0">
      <text>
        <r>
          <rPr>
            <b/>
            <sz val="12"/>
            <color indexed="81"/>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<sst xmlns="http://schemas.openxmlformats.org/spreadsheetml/2006/main" count="486" uniqueCount="396">
  <si>
    <t>收入</t>
  </si>
  <si>
    <t>支出</t>
  </si>
  <si>
    <t>行次</t>
  </si>
  <si>
    <t>1</t>
  </si>
  <si>
    <t>2</t>
  </si>
  <si>
    <t>3</t>
  </si>
  <si>
    <t>4</t>
  </si>
  <si>
    <t>5</t>
  </si>
  <si>
    <t>6</t>
  </si>
  <si>
    <t>7</t>
  </si>
  <si>
    <t>8</t>
  </si>
  <si>
    <t>9</t>
  </si>
  <si>
    <t>10</t>
  </si>
  <si>
    <t>11</t>
  </si>
  <si>
    <t>12</t>
  </si>
  <si>
    <t>13</t>
  </si>
  <si>
    <t>14</t>
  </si>
  <si>
    <t>16</t>
  </si>
  <si>
    <t>17</t>
  </si>
  <si>
    <t>18</t>
  </si>
  <si>
    <t>19</t>
  </si>
  <si>
    <t>20</t>
  </si>
  <si>
    <t>21</t>
  </si>
  <si>
    <t>22</t>
  </si>
  <si>
    <t>23</t>
  </si>
  <si>
    <t>本年收入合计</t>
  </si>
  <si>
    <t>24</t>
  </si>
  <si>
    <t>本年支出合计</t>
  </si>
  <si>
    <t>25</t>
  </si>
  <si>
    <t>26</t>
  </si>
  <si>
    <t>合计</t>
  </si>
  <si>
    <t>项    目</t>
    <phoneticPr fontId="2" type="noConversion"/>
  </si>
  <si>
    <t>上级补助收入</t>
  </si>
  <si>
    <t>事业收入</t>
  </si>
  <si>
    <t>经营收入</t>
    <phoneticPr fontId="2" type="noConversion"/>
  </si>
  <si>
    <t>其他收入</t>
  </si>
  <si>
    <t>科目名称</t>
  </si>
  <si>
    <t>栏次</t>
  </si>
  <si>
    <t>基本支出</t>
  </si>
  <si>
    <t>项目支出</t>
  </si>
  <si>
    <t>上缴上级支出</t>
  </si>
  <si>
    <t>经营支出</t>
    <phoneticPr fontId="2" type="noConversion"/>
  </si>
  <si>
    <t>对附属单位补助支出</t>
  </si>
  <si>
    <t>4</t>
    <phoneticPr fontId="2" type="noConversion"/>
  </si>
  <si>
    <t>5</t>
    <phoneticPr fontId="2" type="noConversion"/>
  </si>
  <si>
    <t>6</t>
    <phoneticPr fontId="2" type="noConversion"/>
  </si>
  <si>
    <r>
      <t xml:space="preserve">项 </t>
    </r>
    <r>
      <rPr>
        <sz val="11"/>
        <color indexed="8"/>
        <rFont val="宋体"/>
        <charset val="134"/>
      </rPr>
      <t xml:space="preserve">   </t>
    </r>
    <r>
      <rPr>
        <sz val="12"/>
        <rFont val="宋体"/>
        <charset val="134"/>
      </rPr>
      <t>目</t>
    </r>
    <phoneticPr fontId="2" type="noConversion"/>
  </si>
  <si>
    <t xml:space="preserve">基本支出  </t>
    <phoneticPr fontId="2" type="noConversion"/>
  </si>
  <si>
    <t>合计</t>
    <phoneticPr fontId="2" type="noConversion"/>
  </si>
  <si>
    <t>单位：万元</t>
    <phoneticPr fontId="2" type="noConversion"/>
  </si>
  <si>
    <t>7</t>
    <phoneticPr fontId="2" type="noConversion"/>
  </si>
  <si>
    <t>财政拨款收入</t>
    <phoneticPr fontId="2" type="noConversion"/>
  </si>
  <si>
    <t>本年收入</t>
    <phoneticPr fontId="10" type="noConversion"/>
  </si>
  <si>
    <t>项目支出</t>
    <phoneticPr fontId="10" type="noConversion"/>
  </si>
  <si>
    <t xml:space="preserve">基本支出  </t>
    <phoneticPr fontId="10" type="noConversion"/>
  </si>
  <si>
    <t>本年支出</t>
    <phoneticPr fontId="10" type="noConversion"/>
  </si>
  <si>
    <t>小计</t>
    <phoneticPr fontId="10" type="noConversion"/>
  </si>
  <si>
    <t>本年支出合计</t>
    <phoneticPr fontId="2" type="noConversion"/>
  </si>
  <si>
    <t>附属单位上缴收入</t>
    <phoneticPr fontId="2" type="noConversion"/>
  </si>
  <si>
    <t>二、政府性基金预算财政拨款</t>
  </si>
  <si>
    <t>年初财政拨款结转和结余</t>
  </si>
  <si>
    <t>经济分类科目编码</t>
    <phoneticPr fontId="2" type="noConversion"/>
  </si>
  <si>
    <t>人员经费</t>
    <phoneticPr fontId="2" type="noConversion"/>
  </si>
  <si>
    <t>公用经费</t>
    <phoneticPr fontId="21" type="noConversion"/>
  </si>
  <si>
    <t>功能分类科目编码</t>
    <phoneticPr fontId="2" type="noConversion"/>
  </si>
  <si>
    <t>功能分类科目编码</t>
    <phoneticPr fontId="10" type="noConversion"/>
  </si>
  <si>
    <t>年初结转和结余</t>
    <phoneticPr fontId="10" type="noConversion"/>
  </si>
  <si>
    <t>单位：万元</t>
    <phoneticPr fontId="2" type="noConversion"/>
  </si>
  <si>
    <t>项    目</t>
    <phoneticPr fontId="2" type="noConversion"/>
  </si>
  <si>
    <t>决算数</t>
    <phoneticPr fontId="2" type="noConversion"/>
  </si>
  <si>
    <t>栏    次</t>
    <phoneticPr fontId="2" type="noConversion"/>
  </si>
  <si>
    <t>一、财政拨款收入</t>
    <phoneticPr fontId="2" type="noConversion"/>
  </si>
  <si>
    <t>二、上级补助收入</t>
    <phoneticPr fontId="2" type="noConversion"/>
  </si>
  <si>
    <t>三、事业收入</t>
    <phoneticPr fontId="2" type="noConversion"/>
  </si>
  <si>
    <t>四、经营收入</t>
    <phoneticPr fontId="2" type="noConversion"/>
  </si>
  <si>
    <t>五、附属单位上缴收入</t>
    <phoneticPr fontId="2" type="noConversion"/>
  </si>
  <si>
    <t>六、其他收入</t>
    <phoneticPr fontId="2" type="noConversion"/>
  </si>
  <si>
    <t xml:space="preserve">         用事业基金弥补收支差额</t>
    <phoneticPr fontId="2" type="noConversion"/>
  </si>
  <si>
    <t xml:space="preserve">                结余分配</t>
    <phoneticPr fontId="2" type="noConversion"/>
  </si>
  <si>
    <t xml:space="preserve">         年初结转和结余</t>
    <phoneticPr fontId="2" type="noConversion"/>
  </si>
  <si>
    <t xml:space="preserve">                年末结转和结余</t>
    <phoneticPr fontId="2" type="noConversion"/>
  </si>
  <si>
    <t>金额</t>
    <phoneticPr fontId="2" type="noConversion"/>
  </si>
  <si>
    <t>一般公共预算财政拨款</t>
    <phoneticPr fontId="2" type="noConversion"/>
  </si>
  <si>
    <t>政府性基金预算财政拨款</t>
    <phoneticPr fontId="2" type="noConversion"/>
  </si>
  <si>
    <t>栏    次</t>
    <phoneticPr fontId="2" type="noConversion"/>
  </si>
  <si>
    <t>一、一般公共预算财政拨款</t>
    <phoneticPr fontId="2" type="noConversion"/>
  </si>
  <si>
    <t>年末结转和结余</t>
    <phoneticPr fontId="2" type="noConversion"/>
  </si>
  <si>
    <t xml:space="preserve">      一般公共预算财政拨款</t>
    <phoneticPr fontId="2" type="noConversion"/>
  </si>
  <si>
    <t xml:space="preserve">        政府性基金预算财政拨款</t>
    <phoneticPr fontId="2" type="noConversion"/>
  </si>
  <si>
    <t>项目</t>
  </si>
  <si>
    <t>决算数</t>
  </si>
  <si>
    <t>一、支出合计</t>
  </si>
  <si>
    <r>
      <rPr>
        <sz val="12"/>
        <rFont val="宋体"/>
        <charset val="134"/>
      </rPr>
      <t>1.</t>
    </r>
    <r>
      <rPr>
        <sz val="11"/>
        <rFont val="仿宋_GB2312"/>
        <family val="3"/>
        <charset val="134"/>
      </rPr>
      <t>因公出国（境）费</t>
    </r>
  </si>
  <si>
    <r>
      <rPr>
        <sz val="12"/>
        <rFont val="宋体"/>
        <charset val="134"/>
      </rPr>
      <t>2.</t>
    </r>
    <r>
      <rPr>
        <sz val="11"/>
        <rFont val="仿宋_GB2312"/>
        <family val="3"/>
        <charset val="134"/>
      </rPr>
      <t>公务用车购置及运行维护费</t>
    </r>
  </si>
  <si>
    <r>
      <rPr>
        <sz val="12"/>
        <rFont val="宋体"/>
        <charset val="134"/>
      </rPr>
      <t>（1）</t>
    </r>
    <r>
      <rPr>
        <sz val="11"/>
        <rFont val="仿宋_GB2312"/>
        <family val="3"/>
        <charset val="134"/>
      </rPr>
      <t>公务用车购置费</t>
    </r>
  </si>
  <si>
    <r>
      <rPr>
        <sz val="12"/>
        <rFont val="宋体"/>
        <charset val="134"/>
      </rPr>
      <t>（2）</t>
    </r>
    <r>
      <rPr>
        <sz val="11"/>
        <rFont val="仿宋_GB2312"/>
        <family val="3"/>
        <charset val="134"/>
      </rPr>
      <t>公务用车运行维护费</t>
    </r>
  </si>
  <si>
    <r>
      <rPr>
        <sz val="12"/>
        <rFont val="宋体"/>
        <charset val="134"/>
      </rPr>
      <t>3.</t>
    </r>
    <r>
      <rPr>
        <sz val="11"/>
        <rFont val="仿宋_GB2312"/>
        <family val="3"/>
        <charset val="134"/>
      </rPr>
      <t>公务接待费</t>
    </r>
  </si>
  <si>
    <t>二、相关统计数</t>
  </si>
  <si>
    <r>
      <rPr>
        <sz val="12"/>
        <rFont val="宋体"/>
        <charset val="134"/>
      </rPr>
      <t>1.</t>
    </r>
    <r>
      <rPr>
        <sz val="11"/>
        <rFont val="仿宋_GB2312"/>
        <family val="3"/>
        <charset val="134"/>
      </rPr>
      <t>因公出国（境）团组数（个）</t>
    </r>
  </si>
  <si>
    <r>
      <rPr>
        <sz val="12"/>
        <rFont val="宋体"/>
        <charset val="134"/>
      </rPr>
      <t>2.</t>
    </r>
    <r>
      <rPr>
        <sz val="11"/>
        <rFont val="仿宋_GB2312"/>
        <family val="3"/>
        <charset val="134"/>
      </rPr>
      <t>因公出国（境）人数（人）</t>
    </r>
  </si>
  <si>
    <r>
      <rPr>
        <sz val="12"/>
        <rFont val="宋体"/>
        <charset val="134"/>
      </rPr>
      <t>3.</t>
    </r>
    <r>
      <rPr>
        <sz val="11"/>
        <rFont val="仿宋_GB2312"/>
        <family val="3"/>
        <charset val="134"/>
      </rPr>
      <t>公务用车购置数（辆）</t>
    </r>
  </si>
  <si>
    <r>
      <rPr>
        <sz val="12"/>
        <rFont val="宋体"/>
        <charset val="134"/>
      </rPr>
      <t>4.</t>
    </r>
    <r>
      <rPr>
        <sz val="11"/>
        <rFont val="仿宋_GB2312"/>
        <family val="3"/>
        <charset val="134"/>
      </rPr>
      <t>公务用车保有量（辆）</t>
    </r>
  </si>
  <si>
    <r>
      <rPr>
        <sz val="12"/>
        <rFont val="宋体"/>
        <charset val="134"/>
      </rPr>
      <t>5.</t>
    </r>
    <r>
      <rPr>
        <sz val="11"/>
        <rFont val="仿宋_GB2312"/>
        <family val="3"/>
        <charset val="134"/>
      </rPr>
      <t>公务接待批次（批）</t>
    </r>
  </si>
  <si>
    <r>
      <rPr>
        <sz val="12"/>
        <rFont val="宋体"/>
        <charset val="134"/>
      </rPr>
      <t>6.</t>
    </r>
    <r>
      <rPr>
        <sz val="11"/>
        <rFont val="仿宋_GB2312"/>
        <family val="3"/>
        <charset val="134"/>
      </rPr>
      <t>公务接待人数（人）</t>
    </r>
  </si>
  <si>
    <t>金额单位：万元</t>
    <phoneticPr fontId="2" type="noConversion"/>
  </si>
  <si>
    <t>预算代码：</t>
    <phoneticPr fontId="2" type="noConversion"/>
  </si>
  <si>
    <t>部门名称：</t>
    <phoneticPr fontId="2" type="noConversion"/>
  </si>
  <si>
    <r>
      <t xml:space="preserve">    3.本表以“万元”为金额单位（保留两位小数）。</t>
    </r>
    <r>
      <rPr>
        <sz val="12"/>
        <rFont val="宋体"/>
        <charset val="134"/>
      </rPr>
      <t/>
    </r>
    <phoneticPr fontId="2" type="noConversion"/>
  </si>
  <si>
    <t>注：1.本表依据《一般公共预算财政拨款基本支出决算明细表》（财决08-1表）进行批复。</t>
    <phoneticPr fontId="2" type="noConversion"/>
  </si>
  <si>
    <t xml:space="preserve">    2.本表批复到款级科目。</t>
    <phoneticPr fontId="2" type="noConversion"/>
  </si>
  <si>
    <t>15</t>
  </si>
  <si>
    <t>27</t>
  </si>
  <si>
    <t>28</t>
  </si>
  <si>
    <t>29</t>
  </si>
  <si>
    <t>30</t>
  </si>
  <si>
    <t>基本工资</t>
  </si>
  <si>
    <t>津贴补贴</t>
  </si>
  <si>
    <t>奖金</t>
  </si>
  <si>
    <t>伙食补助费</t>
  </si>
  <si>
    <t>绩效工资</t>
  </si>
  <si>
    <t>其他工资福利支出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</si>
  <si>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</si>
  <si>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</si>
  <si>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</si>
  <si>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</si>
  <si>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</si>
  <si>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</si>
  <si>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</si>
  <si>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</si>
  <si>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</si>
  <si>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</si>
  <si>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</si>
  <si>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</si>
  <si>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</si>
  <si>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</si>
  <si>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</si>
  <si>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</si>
  <si>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</si>
  <si>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</si>
  <si>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</si>
  <si>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</si>
  <si>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</si>
  <si>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</si>
  <si>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</si>
  <si>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</si>
  <si>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</si>
  <si>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</si>
  <si>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</si>
  <si>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离休费</t>
  </si>
  <si>
    <t>退休费</t>
  </si>
  <si>
    <t>退职（役）费</t>
  </si>
  <si>
    <t>抚恤金</t>
  </si>
  <si>
    <t>生活补助</t>
  </si>
  <si>
    <t>救济费</t>
  </si>
  <si>
    <t>医疗费</t>
  </si>
  <si>
    <t>助学金</t>
  </si>
  <si>
    <t>奖励金</t>
  </si>
  <si>
    <t>生产补贴</t>
  </si>
  <si>
    <t>住房公积金</t>
  </si>
  <si>
    <t>提租补贴</t>
  </si>
  <si>
    <t>购房补贴</t>
  </si>
  <si>
    <t>其他对个人和家庭的补助支出</t>
  </si>
  <si>
    <t>房屋建筑物购建</t>
  </si>
  <si>
    <t>办公设备购置</t>
  </si>
  <si>
    <t>专用设备购置</t>
  </si>
  <si>
    <t>基础设施建设</t>
  </si>
  <si>
    <t>大型修缮</t>
  </si>
  <si>
    <t>信息网络及软件购置更新</t>
  </si>
  <si>
    <t>物资储备</t>
  </si>
  <si>
    <t>公务用车购置</t>
  </si>
  <si>
    <t>其他交通工具购置</t>
  </si>
  <si>
    <t>其他基本建设支出</t>
  </si>
  <si>
    <t>土地补偿</t>
  </si>
  <si>
    <t>安置补助</t>
  </si>
  <si>
    <t>地上附着物和青苗补偿</t>
  </si>
  <si>
    <t>拆迁补偿</t>
  </si>
  <si>
    <t>产权参股</t>
  </si>
  <si>
    <t>其他资本性支出</t>
  </si>
  <si>
    <t>企业政策性补贴</t>
  </si>
  <si>
    <t>事业单位补贴</t>
  </si>
  <si>
    <t>财政贴息</t>
  </si>
  <si>
    <t>其他对企事业单位的补贴支出</t>
  </si>
  <si>
    <t>国内债务付息</t>
  </si>
  <si>
    <t>国外债务付息</t>
  </si>
  <si>
    <t>赠与</t>
  </si>
  <si>
    <t>贷款转贷</t>
  </si>
  <si>
    <t>其他支出</t>
  </si>
  <si>
    <t>其他社会保障缴费</t>
    <phoneticPr fontId="42" type="noConversion"/>
  </si>
  <si>
    <t>机关事业单位基本养老保险缴费</t>
    <phoneticPr fontId="42" type="noConversion"/>
  </si>
  <si>
    <t>职业年金缴费</t>
    <phoneticPr fontId="42" type="noConversion"/>
  </si>
  <si>
    <t>采暖补贴</t>
    <phoneticPr fontId="42" type="noConversion"/>
  </si>
  <si>
    <t>物业服务补贴</t>
    <phoneticPr fontId="42" type="noConversion"/>
  </si>
  <si>
    <t>工资福利支出</t>
    <phoneticPr fontId="2" type="noConversion"/>
  </si>
  <si>
    <t>商品和服务支出</t>
    <phoneticPr fontId="2" type="noConversion"/>
  </si>
  <si>
    <t>对个人和家庭的补助</t>
    <phoneticPr fontId="2" type="noConversion"/>
  </si>
  <si>
    <t>基本建设支出</t>
    <phoneticPr fontId="2" type="noConversion"/>
  </si>
  <si>
    <t>其他资本性支出</t>
    <phoneticPr fontId="2" type="noConversion"/>
  </si>
  <si>
    <t>对企事业单位的补贴</t>
    <phoneticPr fontId="2" type="noConversion"/>
  </si>
  <si>
    <t>债务利息支出</t>
    <phoneticPr fontId="2" type="noConversion"/>
  </si>
  <si>
    <t>其他支出</t>
    <phoneticPr fontId="2" type="noConversion"/>
  </si>
  <si>
    <r>
      <t>注：1.本表依据《收入决算表》（财决0</t>
    </r>
    <r>
      <rPr>
        <sz val="10"/>
        <rFont val="宋体"/>
        <charset val="134"/>
      </rPr>
      <t>3表）进行批复。</t>
    </r>
    <phoneticPr fontId="2" type="noConversion"/>
  </si>
  <si>
    <r>
      <t>3</t>
    </r>
    <r>
      <rPr>
        <sz val="10"/>
        <rFont val="宋体"/>
        <charset val="134"/>
      </rPr>
      <t>.本表批复到项级科目。</t>
    </r>
    <phoneticPr fontId="2" type="noConversion"/>
  </si>
  <si>
    <t>2.本表含政府性基金预算财政拨款。</t>
    <phoneticPr fontId="2" type="noConversion"/>
  </si>
  <si>
    <t xml:space="preserve">    4.本表以“万元”为金额单位（保留两位小数）。</t>
  </si>
  <si>
    <t>5.本表反映部门本年度取得的各项收入情况。</t>
    <phoneticPr fontId="2" type="noConversion"/>
  </si>
  <si>
    <t>注：1.本表依据《支出决算表》（财决04表）进行批复。</t>
  </si>
  <si>
    <t xml:space="preserve">    2.本表含政府性基金预算财政拨款。</t>
  </si>
  <si>
    <t xml:space="preserve">    3.本表批复到项级科目。</t>
  </si>
  <si>
    <t xml:space="preserve">    5.本表反映部门本年度各项支出情况。</t>
  </si>
  <si>
    <r>
      <t>注：1.本表依据《财政拨款收入支出决算总表》（财决01-1</t>
    </r>
    <r>
      <rPr>
        <sz val="10"/>
        <rFont val="宋体"/>
        <charset val="134"/>
      </rPr>
      <t>表）进行批复。</t>
    </r>
    <phoneticPr fontId="2" type="noConversion"/>
  </si>
  <si>
    <r>
      <t xml:space="preserve">    2.本表以“万元”为金额单位（保留两位小数）。</t>
    </r>
    <r>
      <rPr>
        <sz val="12"/>
        <rFont val="宋体"/>
        <charset val="134"/>
      </rPr>
      <t/>
    </r>
    <phoneticPr fontId="2" type="noConversion"/>
  </si>
  <si>
    <t xml:space="preserve">    3、本表反映部门本年度一般公共预算财政拨款和政府性基金预算财政拨款的总收支和年末结转结余情况。</t>
    <phoneticPr fontId="2" type="noConversion"/>
  </si>
  <si>
    <t>注：1.本表依据《收入支出决算总表》（财决01表）进行批复。</t>
    <phoneticPr fontId="2" type="noConversion"/>
  </si>
  <si>
    <t xml:space="preserve">    2.本表含政府性基金预算财政拨款。</t>
    <phoneticPr fontId="2" type="noConversion"/>
  </si>
  <si>
    <t xml:space="preserve">    4.本表反映部门本年度的总收支和年末结转结余情况。</t>
    <phoneticPr fontId="2" type="noConversion"/>
  </si>
  <si>
    <t>2.本表批复到项级科目。</t>
  </si>
  <si>
    <r>
      <t xml:space="preserve">    3.本表以“万元”为金额单位（保留两位小数）。</t>
    </r>
    <r>
      <rPr>
        <sz val="12"/>
        <rFont val="宋体"/>
        <charset val="134"/>
      </rPr>
      <t/>
    </r>
    <phoneticPr fontId="2" type="noConversion"/>
  </si>
  <si>
    <t>注：1.本表依据《一般公共预算财政拨款收入支出决算表》（财决07表）进行批复。</t>
    <phoneticPr fontId="2" type="noConversion"/>
  </si>
  <si>
    <t>4、本表反映部门本年度一般公共预算财政拨款实际支出情况。</t>
    <phoneticPr fontId="2" type="noConversion"/>
  </si>
  <si>
    <t>功能分类          科目编码</t>
    <phoneticPr fontId="2" type="noConversion"/>
  </si>
  <si>
    <t xml:space="preserve">    4、本表反映部门本年度一般公共预算财政拨款基本支出明细情况。</t>
    <phoneticPr fontId="2" type="noConversion"/>
  </si>
  <si>
    <t>301</t>
    <phoneticPr fontId="2" type="noConversion"/>
  </si>
  <si>
    <t>30104</t>
    <phoneticPr fontId="2" type="noConversion"/>
  </si>
  <si>
    <t>30106</t>
    <phoneticPr fontId="2" type="noConversion"/>
  </si>
  <si>
    <t>30107</t>
    <phoneticPr fontId="2" type="noConversion"/>
  </si>
  <si>
    <t>30108</t>
    <phoneticPr fontId="2" type="noConversion"/>
  </si>
  <si>
    <t>30109</t>
    <phoneticPr fontId="2" type="noConversion"/>
  </si>
  <si>
    <t>30199</t>
    <phoneticPr fontId="2" type="noConversion"/>
  </si>
  <si>
    <t>302</t>
    <phoneticPr fontId="2" type="noConversion"/>
  </si>
  <si>
    <t>30201</t>
    <phoneticPr fontId="2" type="noConversion"/>
  </si>
  <si>
    <t>30202</t>
    <phoneticPr fontId="2" type="noConversion"/>
  </si>
  <si>
    <t>30203</t>
    <phoneticPr fontId="2" type="noConversion"/>
  </si>
  <si>
    <t>30204</t>
    <phoneticPr fontId="2" type="noConversion"/>
  </si>
  <si>
    <t>30205</t>
    <phoneticPr fontId="2" type="noConversion"/>
  </si>
  <si>
    <t>30206</t>
    <phoneticPr fontId="2" type="noConversion"/>
  </si>
  <si>
    <t>30207</t>
    <phoneticPr fontId="2" type="noConversion"/>
  </si>
  <si>
    <t>30208</t>
    <phoneticPr fontId="2" type="noConversion"/>
  </si>
  <si>
    <t>30209</t>
    <phoneticPr fontId="2" type="noConversion"/>
  </si>
  <si>
    <t>30211</t>
    <phoneticPr fontId="2" type="noConversion"/>
  </si>
  <si>
    <t>30212</t>
    <phoneticPr fontId="2" type="noConversion"/>
  </si>
  <si>
    <t>30213</t>
    <phoneticPr fontId="2" type="noConversion"/>
  </si>
  <si>
    <t>30214</t>
    <phoneticPr fontId="2" type="noConversion"/>
  </si>
  <si>
    <t>30215</t>
    <phoneticPr fontId="2" type="noConversion"/>
  </si>
  <si>
    <t>30216</t>
    <phoneticPr fontId="2" type="noConversion"/>
  </si>
  <si>
    <t>30217</t>
    <phoneticPr fontId="2" type="noConversion"/>
  </si>
  <si>
    <t>30218</t>
    <phoneticPr fontId="2" type="noConversion"/>
  </si>
  <si>
    <t>30224</t>
    <phoneticPr fontId="2" type="noConversion"/>
  </si>
  <si>
    <t>30225</t>
    <phoneticPr fontId="2" type="noConversion"/>
  </si>
  <si>
    <t>30226</t>
    <phoneticPr fontId="2" type="noConversion"/>
  </si>
  <si>
    <t>30227</t>
    <phoneticPr fontId="2" type="noConversion"/>
  </si>
  <si>
    <t>30228</t>
    <phoneticPr fontId="2" type="noConversion"/>
  </si>
  <si>
    <t>30229</t>
    <phoneticPr fontId="2" type="noConversion"/>
  </si>
  <si>
    <t>30231</t>
    <phoneticPr fontId="2" type="noConversion"/>
  </si>
  <si>
    <t>30239</t>
    <phoneticPr fontId="2" type="noConversion"/>
  </si>
  <si>
    <t>30240</t>
    <phoneticPr fontId="2" type="noConversion"/>
  </si>
  <si>
    <t>30299</t>
    <phoneticPr fontId="2" type="noConversion"/>
  </si>
  <si>
    <t>303</t>
    <phoneticPr fontId="2" type="noConversion"/>
  </si>
  <si>
    <t>30301</t>
    <phoneticPr fontId="2" type="noConversion"/>
  </si>
  <si>
    <t>30302</t>
    <phoneticPr fontId="2" type="noConversion"/>
  </si>
  <si>
    <t>30303</t>
    <phoneticPr fontId="2" type="noConversion"/>
  </si>
  <si>
    <t>30304</t>
    <phoneticPr fontId="2" type="noConversion"/>
  </si>
  <si>
    <t>30305</t>
    <phoneticPr fontId="2" type="noConversion"/>
  </si>
  <si>
    <t>30306</t>
    <phoneticPr fontId="2" type="noConversion"/>
  </si>
  <si>
    <t>30307</t>
    <phoneticPr fontId="2" type="noConversion"/>
  </si>
  <si>
    <t>30308</t>
    <phoneticPr fontId="2" type="noConversion"/>
  </si>
  <si>
    <t>30309</t>
    <phoneticPr fontId="2" type="noConversion"/>
  </si>
  <si>
    <t>30310</t>
    <phoneticPr fontId="2" type="noConversion"/>
  </si>
  <si>
    <t>30311</t>
    <phoneticPr fontId="2" type="noConversion"/>
  </si>
  <si>
    <t>30312</t>
    <phoneticPr fontId="2" type="noConversion"/>
  </si>
  <si>
    <t>30313</t>
    <phoneticPr fontId="2" type="noConversion"/>
  </si>
  <si>
    <t>30314</t>
    <phoneticPr fontId="2" type="noConversion"/>
  </si>
  <si>
    <t>30315</t>
    <phoneticPr fontId="2" type="noConversion"/>
  </si>
  <si>
    <t>30399</t>
    <phoneticPr fontId="2" type="noConversion"/>
  </si>
  <si>
    <t>309</t>
    <phoneticPr fontId="2" type="noConversion"/>
  </si>
  <si>
    <t>30901</t>
    <phoneticPr fontId="2" type="noConversion"/>
  </si>
  <si>
    <t>30902</t>
    <phoneticPr fontId="2" type="noConversion"/>
  </si>
  <si>
    <t>30903</t>
    <phoneticPr fontId="2" type="noConversion"/>
  </si>
  <si>
    <t>30905</t>
    <phoneticPr fontId="2" type="noConversion"/>
  </si>
  <si>
    <t>30906</t>
    <phoneticPr fontId="2" type="noConversion"/>
  </si>
  <si>
    <t>30907</t>
    <phoneticPr fontId="2" type="noConversion"/>
  </si>
  <si>
    <t>30908</t>
    <phoneticPr fontId="2" type="noConversion"/>
  </si>
  <si>
    <t>30913</t>
    <phoneticPr fontId="2" type="noConversion"/>
  </si>
  <si>
    <t>30919</t>
    <phoneticPr fontId="2" type="noConversion"/>
  </si>
  <si>
    <t>30999</t>
    <phoneticPr fontId="2" type="noConversion"/>
  </si>
  <si>
    <t>310</t>
    <phoneticPr fontId="2" type="noConversion"/>
  </si>
  <si>
    <t>31001</t>
    <phoneticPr fontId="2" type="noConversion"/>
  </si>
  <si>
    <t>31002</t>
    <phoneticPr fontId="2" type="noConversion"/>
  </si>
  <si>
    <t>31003</t>
    <phoneticPr fontId="2" type="noConversion"/>
  </si>
  <si>
    <t>31005</t>
    <phoneticPr fontId="2" type="noConversion"/>
  </si>
  <si>
    <t>31006</t>
    <phoneticPr fontId="2" type="noConversion"/>
  </si>
  <si>
    <t>31007</t>
    <phoneticPr fontId="2" type="noConversion"/>
  </si>
  <si>
    <t>31008</t>
    <phoneticPr fontId="2" type="noConversion"/>
  </si>
  <si>
    <t>31009</t>
    <phoneticPr fontId="2" type="noConversion"/>
  </si>
  <si>
    <t>31010</t>
    <phoneticPr fontId="2" type="noConversion"/>
  </si>
  <si>
    <t>31011</t>
    <phoneticPr fontId="2" type="noConversion"/>
  </si>
  <si>
    <t>31012</t>
    <phoneticPr fontId="2" type="noConversion"/>
  </si>
  <si>
    <t>31013</t>
    <phoneticPr fontId="2" type="noConversion"/>
  </si>
  <si>
    <t>31019</t>
    <phoneticPr fontId="2" type="noConversion"/>
  </si>
  <si>
    <t>31020</t>
    <phoneticPr fontId="2" type="noConversion"/>
  </si>
  <si>
    <t>31099</t>
    <phoneticPr fontId="2" type="noConversion"/>
  </si>
  <si>
    <t>304</t>
    <phoneticPr fontId="2" type="noConversion"/>
  </si>
  <si>
    <t>30401</t>
    <phoneticPr fontId="2" type="noConversion"/>
  </si>
  <si>
    <t>30402</t>
    <phoneticPr fontId="2" type="noConversion"/>
  </si>
  <si>
    <t>30403</t>
    <phoneticPr fontId="2" type="noConversion"/>
  </si>
  <si>
    <t>30499</t>
    <phoneticPr fontId="2" type="noConversion"/>
  </si>
  <si>
    <t>307</t>
    <phoneticPr fontId="2" type="noConversion"/>
  </si>
  <si>
    <t>30701</t>
    <phoneticPr fontId="2" type="noConversion"/>
  </si>
  <si>
    <t>30707</t>
    <phoneticPr fontId="2" type="noConversion"/>
  </si>
  <si>
    <t>399</t>
    <phoneticPr fontId="2" type="noConversion"/>
  </si>
  <si>
    <t>39906</t>
    <phoneticPr fontId="2" type="noConversion"/>
  </si>
  <si>
    <t>39907</t>
    <phoneticPr fontId="2" type="noConversion"/>
  </si>
  <si>
    <t>39999</t>
    <phoneticPr fontId="2" type="noConversion"/>
  </si>
  <si>
    <t>注：1.本表依据《政府性基金预算财政拨款收入支出决算表》（财决09表）进行批复。</t>
    <phoneticPr fontId="2" type="noConversion"/>
  </si>
  <si>
    <r>
      <t xml:space="preserve">    2.本表以“万元”为金额单位（保留两位小数）。</t>
    </r>
    <r>
      <rPr>
        <sz val="12"/>
        <rFont val="宋体"/>
        <charset val="134"/>
      </rPr>
      <t/>
    </r>
    <phoneticPr fontId="2" type="noConversion"/>
  </si>
  <si>
    <t xml:space="preserve">    3、本表反映部门本年度政府性基金预算财政拨款收入支出及结转和结余情况。</t>
    <phoneticPr fontId="10" type="noConversion"/>
  </si>
  <si>
    <t>年末结转    和结余</t>
    <phoneticPr fontId="10" type="noConversion"/>
  </si>
  <si>
    <t>注：1.本表依据《部门决算相关信息统计表》（CS05表）进行批复。</t>
    <phoneticPr fontId="2" type="noConversion"/>
  </si>
  <si>
    <t xml:space="preserve">    2.本表以“万元”为金额单位（保留两位小数）。</t>
    <phoneticPr fontId="2" type="noConversion"/>
  </si>
  <si>
    <t xml:space="preserve">    3、本表批复内容为列市级支出的“三公”经费当年安排数和上年结转数；</t>
    <phoneticPr fontId="2" type="noConversion"/>
  </si>
  <si>
    <t xml:space="preserve">    4、一般公共预算拨款支出包括经费拨款和纳入一般公共预算管理的非税收入拨款形成的支出；</t>
    <phoneticPr fontId="2" type="noConversion"/>
  </si>
  <si>
    <t xml:space="preserve">    5、注明因公出国（境）团组数和人数；当年公务用车购置数和保有量；</t>
    <phoneticPr fontId="2" type="noConversion"/>
  </si>
  <si>
    <t xml:space="preserve">    6、注明公务接待批次和人数。</t>
    <phoneticPr fontId="2" type="noConversion"/>
  </si>
  <si>
    <t>30101</t>
    <phoneticPr fontId="2" type="noConversion"/>
  </si>
  <si>
    <t>30102</t>
    <phoneticPr fontId="2" type="noConversion"/>
  </si>
  <si>
    <t>30103</t>
    <phoneticPr fontId="2" type="noConversion"/>
  </si>
  <si>
    <t>a1:I12</t>
    <phoneticPr fontId="10" type="noConversion"/>
  </si>
  <si>
    <t>a1:j23</t>
    <phoneticPr fontId="2" type="noConversion"/>
  </si>
  <si>
    <t>a1:I23</t>
    <phoneticPr fontId="2" type="noConversion"/>
  </si>
  <si>
    <t>a1:f22</t>
    <phoneticPr fontId="2" type="noConversion"/>
  </si>
  <si>
    <t>a1:f27</t>
    <phoneticPr fontId="2" type="noConversion"/>
  </si>
  <si>
    <t>收入支出决算表</t>
    <phoneticPr fontId="2" type="noConversion"/>
  </si>
  <si>
    <t>收入决算表</t>
    <phoneticPr fontId="2" type="noConversion"/>
  </si>
  <si>
    <t>财决公开02表</t>
    <phoneticPr fontId="2" type="noConversion"/>
  </si>
  <si>
    <t>支出决算表</t>
    <phoneticPr fontId="2" type="noConversion"/>
  </si>
  <si>
    <t>财决公开03表</t>
    <phoneticPr fontId="2" type="noConversion"/>
  </si>
  <si>
    <t>财政拨款收入支出决算表</t>
    <phoneticPr fontId="2" type="noConversion"/>
  </si>
  <si>
    <t>财决公开04表</t>
    <phoneticPr fontId="2" type="noConversion"/>
  </si>
  <si>
    <t>一般公共预算财政拨款支出决算表</t>
    <phoneticPr fontId="2" type="noConversion"/>
  </si>
  <si>
    <r>
      <t>财决公开</t>
    </r>
    <r>
      <rPr>
        <sz val="11"/>
        <rFont val="Times New Roman"/>
        <family val="1"/>
      </rPr>
      <t>05</t>
    </r>
    <r>
      <rPr>
        <sz val="11"/>
        <rFont val="宋体"/>
        <charset val="134"/>
      </rPr>
      <t>表</t>
    </r>
    <phoneticPr fontId="2" type="noConversion"/>
  </si>
  <si>
    <t>一般公共预算财政拨款基本支出决算表</t>
    <phoneticPr fontId="2" type="noConversion"/>
  </si>
  <si>
    <t>财决公开06表</t>
    <phoneticPr fontId="2" type="noConversion"/>
  </si>
  <si>
    <t>一般公共预算财政拨款“三公”经费支出决算表</t>
    <phoneticPr fontId="2" type="noConversion"/>
  </si>
  <si>
    <t>财决公开07表</t>
    <phoneticPr fontId="2" type="noConversion"/>
  </si>
  <si>
    <t>政府性基金预算财政拨款收入支出决算表</t>
    <phoneticPr fontId="2" type="noConversion"/>
  </si>
  <si>
    <t>财决公开08表</t>
    <phoneticPr fontId="2" type="noConversion"/>
  </si>
  <si>
    <t>2016年度部门决算公开表</t>
    <phoneticPr fontId="2" type="noConversion"/>
  </si>
  <si>
    <r>
      <t>财决公开</t>
    </r>
    <r>
      <rPr>
        <sz val="10"/>
        <rFont val="Times New Roman"/>
        <family val="1"/>
      </rPr>
      <t>01</t>
    </r>
    <r>
      <rPr>
        <sz val="10"/>
        <rFont val="宋体"/>
        <charset val="134"/>
      </rPr>
      <t>表</t>
    </r>
    <phoneticPr fontId="2" type="noConversion"/>
  </si>
  <si>
    <t>益阳市市直工委2016年度部门决算公开表格.xls 兼容性报表</t>
  </si>
  <si>
    <t>运行环境: 2017/7/17 9:49</t>
  </si>
  <si>
    <t>因为 Excel 2007 之前的 Excel 版本不支持此工作簿中的某些功能，如果以此格式保存，则这些功能将丢失或降级。</t>
  </si>
  <si>
    <t>轻微保真损失</t>
  </si>
  <si>
    <t>发生次数</t>
  </si>
  <si>
    <t>此工作簿中的某些数组公式引用了一整列。重新计算此类公式时，早期版本的 Excel 可能将这些公式转换为 #NUM! 错误。</t>
  </si>
  <si>
    <t>'01收入支出决算总表'!D7:D29</t>
  </si>
  <si>
    <t>'04财政拨款收入支出决算总表'!D7:D29</t>
  </si>
  <si>
    <t>'05一般公共预算财政拨款支出决算表'!A12:A300</t>
  </si>
  <si>
    <t>'g06一般公共预算财政拨款基本支出决算表'!A14:A107</t>
  </si>
  <si>
    <t>此工作簿中的某些公式链接到了其他已关闭的工作簿。 如果链接的工作簿未打开，则在早期版本的 Excel 中重新计算这些公式时，最多只能返回 255 个字符。</t>
  </si>
  <si>
    <t>'01收入支出决算总表'!A3:C3</t>
  </si>
  <si>
    <t>'01收入支出决算总表'!C7:D7</t>
  </si>
  <si>
    <t>'01收入支出决算总表'!F7:F31</t>
  </si>
  <si>
    <t>'01收入支出决算总表'!C8:D12</t>
  </si>
  <si>
    <t>'01收入支出决算总表'!D13:D29</t>
  </si>
  <si>
    <t>'01收入支出决算总表'!C30:C31</t>
  </si>
  <si>
    <t>'01收入支出决算总表'!C33</t>
  </si>
  <si>
    <t>'01收入支出决算总表'!F33</t>
  </si>
  <si>
    <t>'02收入决算表'!D10:J10</t>
  </si>
  <si>
    <t>'02收入决算表'!C11:L59</t>
  </si>
  <si>
    <t>'02收入决算表'!C60:E60</t>
  </si>
  <si>
    <t>'03支出决算表'!D10:I10</t>
  </si>
  <si>
    <t>'03支出决算表'!C11:K64</t>
  </si>
  <si>
    <t>'03支出决算表'!C65:J65</t>
  </si>
  <si>
    <t>'04财政拨款收入支出决算总表'!C7:D7</t>
  </si>
  <si>
    <t>'04财政拨款收入支出决算总表'!F7:H7</t>
  </si>
  <si>
    <t>'04财政拨款收入支出决算总表'!C8:D8</t>
  </si>
  <si>
    <t>'04财政拨款收入支出决算总表'!F8:H8</t>
  </si>
  <si>
    <t>'04财政拨款收入支出决算总表'!D9:D29</t>
  </si>
  <si>
    <t>'04财政拨款收入支出决算总表'!F9:H29</t>
  </si>
  <si>
    <t>'04财政拨款收入支出决算总表'!C30</t>
  </si>
  <si>
    <t>'04财政拨款收入支出决算总表'!F30:H30</t>
  </si>
  <si>
    <t>'04财政拨款收入支出决算总表'!C32:C34</t>
  </si>
  <si>
    <t>'04财政拨款收入支出决算总表'!F32:H32</t>
  </si>
  <si>
    <t>'04财政拨款收入支出决算总表'!C36</t>
  </si>
  <si>
    <t>'04财政拨款收入支出决算总表'!F36:H36</t>
  </si>
  <si>
    <t>'05一般公共预算财政拨款支出决算表'!D11:F11</t>
  </si>
  <si>
    <t>'05一般公共预算财政拨款支出决算表'!C12:H93</t>
  </si>
  <si>
    <t>'05一般公共预算财政拨款支出决算表'!C94:G94</t>
  </si>
  <si>
    <t>'g06一般公共预算财政拨款基本支出决算表'!D13:E13</t>
  </si>
  <si>
    <t>'g06一般公共预算财政拨款基本支出决算表'!I14:I68</t>
  </si>
  <si>
    <t>'g06一般公共预算财政拨款基本支出决算表'!I80:I93</t>
  </si>
  <si>
    <t>'g06一般公共预算财政拨款基本支出决算表'!I95:I105</t>
  </si>
  <si>
    <t>'07“三公”经费公共预算财政拨款支出决算表'!B5:B10</t>
  </si>
  <si>
    <t>'07“三公”经费公共预算财政拨款支出决算表'!B12:B17</t>
  </si>
  <si>
    <t>'08政府性基金预算财政拨款支出决算表'!D12:I12</t>
  </si>
  <si>
    <t>'08政府性基金预算财政拨款支出决算表'!C13:K66</t>
  </si>
  <si>
    <t>'08政府性基金预算财政拨款支出决算表'!C67:J67</t>
  </si>
</sst>
</file>

<file path=xl/styles.xml><?xml version="1.0" encoding="utf-8"?>
<styleSheet xmlns="http://schemas.openxmlformats.org/spreadsheetml/2006/main">
  <numFmts count="7">
    <numFmt numFmtId="43" formatCode="_ * #,##0.00_ ;_ * \-#,##0.00_ ;_ * &quot;-&quot;??_ ;_ @_ "/>
    <numFmt numFmtId="24" formatCode="\$#,##0_);[Red]\(\$#,##0\)"/>
    <numFmt numFmtId="184" formatCode="0.00_ "/>
    <numFmt numFmtId="185" formatCode="#,##0.00_ "/>
    <numFmt numFmtId="191" formatCode="0_ "/>
    <numFmt numFmtId="196" formatCode="0_);[Red]\(0\)"/>
    <numFmt numFmtId="198" formatCode="#,##0.00_);[Red]\(#,##0.00\)"/>
  </numFmts>
  <fonts count="63">
    <font>
      <sz val="12"/>
      <name val="宋体"/>
      <charset val="134"/>
    </font>
    <font>
      <sz val="12"/>
      <name val="宋体"/>
      <charset val="134"/>
    </font>
    <font>
      <sz val="9"/>
      <name val="宋体"/>
      <charset val="134"/>
    </font>
    <font>
      <sz val="10"/>
      <name val="宋体"/>
      <charset val="134"/>
    </font>
    <font>
      <u/>
      <sz val="12"/>
      <color indexed="12"/>
      <name val="宋体"/>
      <charset val="134"/>
    </font>
    <font>
      <sz val="16"/>
      <name val="宋体"/>
      <charset val="134"/>
    </font>
    <font>
      <sz val="10"/>
      <color indexed="8"/>
      <name val="宋体"/>
      <charset val="134"/>
    </font>
    <font>
      <sz val="11"/>
      <color indexed="8"/>
      <name val="宋体"/>
      <charset val="134"/>
    </font>
    <font>
      <sz val="12"/>
      <name val="宋体"/>
      <charset val="134"/>
    </font>
    <font>
      <sz val="12"/>
      <name val="宋体"/>
      <charset val="134"/>
    </font>
    <font>
      <sz val="9"/>
      <name val="宋体"/>
      <charset val="134"/>
    </font>
    <font>
      <sz val="11"/>
      <color indexed="20"/>
      <name val="宋体"/>
      <charset val="134"/>
    </font>
    <font>
      <sz val="11"/>
      <color indexed="17"/>
      <name val="宋体"/>
      <charset val="134"/>
    </font>
    <font>
      <sz val="10"/>
      <name val="Arial"/>
      <family val="2"/>
    </font>
    <font>
      <sz val="12"/>
      <name val="宋体"/>
      <charset val="134"/>
    </font>
    <font>
      <sz val="16"/>
      <name val="华文中宋"/>
      <charset val="134"/>
    </font>
    <font>
      <sz val="16"/>
      <color indexed="8"/>
      <name val="华文中宋"/>
      <charset val="134"/>
    </font>
    <font>
      <sz val="11"/>
      <name val="宋体"/>
      <charset val="134"/>
    </font>
    <font>
      <sz val="10"/>
      <color indexed="8"/>
      <name val="宋体"/>
      <charset val="134"/>
    </font>
    <font>
      <sz val="16"/>
      <name val="华文中宋"/>
      <charset val="134"/>
    </font>
    <font>
      <sz val="12"/>
      <name val="宋体"/>
      <charset val="134"/>
    </font>
    <font>
      <sz val="9"/>
      <name val="宋体"/>
      <charset val="134"/>
    </font>
    <font>
      <sz val="12"/>
      <name val="Times New Roman"/>
      <family val="1"/>
    </font>
    <font>
      <sz val="10"/>
      <name val="Times New Roman"/>
      <family val="1"/>
    </font>
    <font>
      <sz val="12"/>
      <name val="仿宋"/>
      <family val="3"/>
      <charset val="134"/>
    </font>
    <font>
      <b/>
      <sz val="18"/>
      <name val="仿宋_GB2312"/>
      <family val="3"/>
      <charset val="134"/>
    </font>
    <font>
      <sz val="10"/>
      <name val="仿宋_GB2312"/>
      <family val="3"/>
      <charset val="134"/>
    </font>
    <font>
      <sz val="11"/>
      <name val="仿宋_GB2312"/>
      <family val="3"/>
      <charset val="134"/>
    </font>
    <font>
      <sz val="12"/>
      <name val="仿宋_GB2312"/>
      <family val="3"/>
      <charset val="134"/>
    </font>
    <font>
      <sz val="12"/>
      <name val="宋体"/>
      <charset val="134"/>
    </font>
    <font>
      <sz val="20"/>
      <name val="宋体"/>
      <charset val="134"/>
    </font>
    <font>
      <sz val="12"/>
      <color indexed="8"/>
      <name val="宋体"/>
      <charset val="134"/>
    </font>
    <font>
      <sz val="12"/>
      <color indexed="20"/>
      <name val="宋体"/>
      <charset val="134"/>
    </font>
    <font>
      <sz val="12"/>
      <color indexed="17"/>
      <name val="宋体"/>
      <charset val="134"/>
    </font>
    <font>
      <sz val="14"/>
      <name val="黑体"/>
      <charset val="134"/>
    </font>
    <font>
      <sz val="32"/>
      <name val="华文中宋"/>
      <charset val="134"/>
    </font>
    <font>
      <sz val="24"/>
      <name val="华文中宋"/>
      <charset val="134"/>
    </font>
    <font>
      <sz val="19"/>
      <name val="华文中宋"/>
      <charset val="134"/>
    </font>
    <font>
      <sz val="20"/>
      <name val="黑体"/>
      <charset val="134"/>
    </font>
    <font>
      <sz val="18"/>
      <name val="黑体"/>
      <charset val="134"/>
    </font>
    <font>
      <sz val="11"/>
      <name val="Times New Roman"/>
      <family val="1"/>
    </font>
    <font>
      <sz val="10"/>
      <name val="宋体"/>
      <charset val="134"/>
    </font>
    <font>
      <sz val="9"/>
      <name val="宋体"/>
      <charset val="134"/>
    </font>
    <font>
      <b/>
      <sz val="12"/>
      <name val="宋体"/>
      <charset val="134"/>
    </font>
    <font>
      <b/>
      <sz val="12"/>
      <name val="宋体"/>
      <charset val="134"/>
    </font>
    <font>
      <sz val="10"/>
      <name val="宋体"/>
      <charset val="134"/>
    </font>
    <font>
      <sz val="10"/>
      <color indexed="8"/>
      <name val="宋体"/>
      <charset val="134"/>
    </font>
    <font>
      <sz val="11"/>
      <name val="宋体"/>
      <charset val="134"/>
    </font>
    <font>
      <b/>
      <sz val="10"/>
      <name val="宋体"/>
      <charset val="134"/>
    </font>
    <font>
      <sz val="12"/>
      <name val="宋体"/>
      <charset val="134"/>
    </font>
    <font>
      <sz val="11"/>
      <color indexed="63"/>
      <name val="Arial"/>
      <family val="2"/>
    </font>
    <font>
      <sz val="12"/>
      <color indexed="9"/>
      <name val="宋体"/>
      <charset val="134"/>
    </font>
    <font>
      <sz val="16"/>
      <color indexed="9"/>
      <name val="宋体"/>
      <charset val="134"/>
    </font>
    <font>
      <sz val="10"/>
      <color indexed="9"/>
      <name val="宋体"/>
      <charset val="134"/>
    </font>
    <font>
      <sz val="11"/>
      <color indexed="9"/>
      <name val="宋体"/>
      <charset val="134"/>
    </font>
    <font>
      <b/>
      <sz val="12"/>
      <color indexed="9"/>
      <name val="宋体"/>
      <charset val="134"/>
    </font>
    <font>
      <sz val="12"/>
      <color indexed="9"/>
      <name val="宋体"/>
      <charset val="134"/>
    </font>
    <font>
      <sz val="12"/>
      <color indexed="9"/>
      <name val="宋体"/>
      <charset val="134"/>
    </font>
    <font>
      <sz val="16"/>
      <name val="宋体"/>
      <charset val="134"/>
    </font>
    <font>
      <sz val="20"/>
      <name val="华文中宋"/>
      <charset val="134"/>
    </font>
    <font>
      <b/>
      <sz val="12"/>
      <color indexed="81"/>
      <name val="仿宋"/>
      <family val="3"/>
      <charset val="134"/>
    </font>
    <font>
      <sz val="12"/>
      <color indexed="12"/>
      <name val="宋体"/>
      <charset val="134"/>
    </font>
    <font>
      <sz val="11"/>
      <color theme="1"/>
      <name val="宋体"/>
      <charset val="134"/>
    </font>
  </fonts>
  <fills count="8">
    <fill>
      <patternFill patternType="none"/>
    </fill>
    <fill>
      <patternFill patternType="gray125"/>
    </fill>
    <fill>
      <patternFill patternType="solid">
        <fgColor indexed="45"/>
      </patternFill>
    </fill>
    <fill>
      <patternFill patternType="solid">
        <fgColor indexed="42"/>
      </patternFill>
    </fill>
    <fill>
      <patternFill patternType="solid">
        <fgColor indexed="45"/>
        <bgColor indexed="64"/>
      </patternFill>
    </fill>
    <fill>
      <patternFill patternType="solid">
        <fgColor indexed="42"/>
        <bgColor indexed="64"/>
      </patternFill>
    </fill>
    <fill>
      <patternFill patternType="solid">
        <fgColor indexed="9"/>
        <bgColor indexed="64"/>
      </patternFill>
    </fill>
    <fill>
      <patternFill patternType="solid">
        <fgColor indexed="55"/>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s>
  <cellStyleXfs count="33">
    <xf numFmtId="0" fontId="0" fillId="0" borderId="0"/>
    <xf numFmtId="0" fontId="11" fillId="4" borderId="0" applyNumberFormat="0" applyBorder="0" applyAlignment="0" applyProtection="0">
      <alignment vertical="center"/>
    </xf>
    <xf numFmtId="0" fontId="11" fillId="2" borderId="0" applyNumberFormat="0" applyBorder="0" applyAlignment="0" applyProtection="0">
      <alignment vertical="center"/>
    </xf>
    <xf numFmtId="0" fontId="11" fillId="4" borderId="0" applyNumberFormat="0" applyBorder="0" applyAlignment="0" applyProtection="0">
      <alignment vertical="center"/>
    </xf>
    <xf numFmtId="0" fontId="32" fillId="2"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 fillId="0" borderId="0"/>
    <xf numFmtId="0" fontId="1" fillId="0" borderId="0"/>
    <xf numFmtId="0" fontId="62" fillId="0" borderId="0">
      <alignment vertical="center"/>
    </xf>
    <xf numFmtId="0" fontId="8" fillId="0" borderId="0"/>
    <xf numFmtId="0" fontId="14" fillId="0" borderId="0"/>
    <xf numFmtId="0" fontId="1" fillId="0" borderId="0"/>
    <xf numFmtId="0" fontId="9" fillId="0" borderId="0">
      <alignment vertical="center"/>
    </xf>
    <xf numFmtId="0" fontId="9" fillId="0" borderId="0"/>
    <xf numFmtId="0" fontId="14" fillId="0" borderId="0"/>
    <xf numFmtId="0" fontId="2" fillId="0" borderId="0"/>
    <xf numFmtId="0" fontId="1" fillId="0" borderId="0">
      <alignment vertical="center"/>
    </xf>
    <xf numFmtId="0" fontId="1" fillId="0" borderId="0">
      <alignment vertical="center"/>
    </xf>
    <xf numFmtId="0" fontId="2" fillId="0" borderId="0"/>
    <xf numFmtId="0" fontId="1" fillId="0" borderId="0"/>
    <xf numFmtId="0" fontId="1" fillId="0" borderId="0">
      <alignment vertical="center"/>
    </xf>
    <xf numFmtId="0" fontId="4" fillId="0" borderId="0" applyNumberFormat="0" applyFill="0" applyBorder="0" applyAlignment="0" applyProtection="0">
      <alignment vertical="top"/>
      <protection locked="0"/>
    </xf>
    <xf numFmtId="0" fontId="12" fillId="5" borderId="0" applyNumberFormat="0" applyBorder="0" applyAlignment="0" applyProtection="0">
      <alignment vertical="center"/>
    </xf>
    <xf numFmtId="0" fontId="12" fillId="3" borderId="0" applyNumberFormat="0" applyBorder="0" applyAlignment="0" applyProtection="0">
      <alignment vertical="center"/>
    </xf>
    <xf numFmtId="0" fontId="12" fillId="5" borderId="0" applyNumberFormat="0" applyBorder="0" applyAlignment="0" applyProtection="0">
      <alignment vertical="center"/>
    </xf>
    <xf numFmtId="0" fontId="33" fillId="3"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3" fillId="0" borderId="0"/>
    <xf numFmtId="0" fontId="22" fillId="0" borderId="0"/>
  </cellStyleXfs>
  <cellXfs count="258">
    <xf numFmtId="0" fontId="0" fillId="0" borderId="0" xfId="0"/>
    <xf numFmtId="0" fontId="34" fillId="0" borderId="0" xfId="18" applyFont="1" applyBorder="1" applyAlignment="1" applyProtection="1">
      <alignment horizontal="left" vertical="center"/>
      <protection hidden="1"/>
    </xf>
    <xf numFmtId="0" fontId="1" fillId="0" borderId="0" xfId="18" applyBorder="1" applyAlignment="1" applyProtection="1">
      <alignment horizontal="left" vertical="center"/>
      <protection hidden="1"/>
    </xf>
    <xf numFmtId="0" fontId="1" fillId="0" borderId="0" xfId="21" applyProtection="1">
      <protection hidden="1"/>
    </xf>
    <xf numFmtId="0" fontId="36" fillId="0" borderId="0" xfId="18" applyFont="1" applyFill="1" applyBorder="1" applyAlignment="1" applyProtection="1">
      <alignment vertical="center"/>
      <protection hidden="1"/>
    </xf>
    <xf numFmtId="0" fontId="49" fillId="0" borderId="0" xfId="21" applyFont="1" applyProtection="1">
      <protection hidden="1"/>
    </xf>
    <xf numFmtId="0" fontId="36" fillId="0" borderId="0" xfId="18" applyFont="1" applyFill="1" applyBorder="1" applyAlignment="1" applyProtection="1">
      <alignment horizontal="center" vertical="center"/>
      <protection hidden="1"/>
    </xf>
    <xf numFmtId="0" fontId="38" fillId="0" borderId="0" xfId="18" applyFont="1" applyFill="1" applyBorder="1" applyAlignment="1" applyProtection="1">
      <alignment vertical="center"/>
      <protection hidden="1"/>
    </xf>
    <xf numFmtId="0" fontId="39" fillId="0" borderId="0" xfId="18" applyFont="1" applyFill="1" applyBorder="1" applyAlignment="1" applyProtection="1">
      <alignment vertical="center"/>
      <protection hidden="1"/>
    </xf>
    <xf numFmtId="0" fontId="1" fillId="0" borderId="0" xfId="18" applyAlignment="1" applyProtection="1">
      <alignment horizontal="left" vertical="center"/>
      <protection hidden="1"/>
    </xf>
    <xf numFmtId="0" fontId="5" fillId="0" borderId="0" xfId="19" applyFont="1" applyBorder="1" applyAlignment="1" applyProtection="1">
      <alignment horizontal="right" vertical="center"/>
      <protection hidden="1"/>
    </xf>
    <xf numFmtId="0" fontId="5" fillId="0" borderId="0" xfId="19" applyFont="1" applyAlignment="1" applyProtection="1">
      <alignment horizontal="right" vertical="center"/>
      <protection hidden="1"/>
    </xf>
    <xf numFmtId="0" fontId="1" fillId="6" borderId="0" xfId="19" applyFill="1" applyAlignment="1" applyProtection="1">
      <alignment horizontal="right" vertical="center"/>
      <protection hidden="1"/>
    </xf>
    <xf numFmtId="196" fontId="1" fillId="6" borderId="0" xfId="19" applyNumberFormat="1" applyFill="1" applyAlignment="1" applyProtection="1">
      <alignment horizontal="right" vertical="center"/>
      <protection hidden="1"/>
    </xf>
    <xf numFmtId="0" fontId="6" fillId="6" borderId="0" xfId="19" applyFont="1" applyFill="1" applyAlignment="1" applyProtection="1">
      <alignment horizontal="right" vertical="center"/>
      <protection hidden="1"/>
    </xf>
    <xf numFmtId="0" fontId="1" fillId="0" borderId="0" xfId="19" applyBorder="1" applyAlignment="1" applyProtection="1">
      <alignment horizontal="right" vertical="center"/>
      <protection hidden="1"/>
    </xf>
    <xf numFmtId="0" fontId="1" fillId="0" borderId="0" xfId="19" applyAlignment="1" applyProtection="1">
      <alignment horizontal="right" vertical="center"/>
      <protection hidden="1"/>
    </xf>
    <xf numFmtId="0" fontId="50" fillId="0" borderId="0" xfId="0" applyFont="1" applyProtection="1">
      <protection hidden="1"/>
    </xf>
    <xf numFmtId="184" fontId="1" fillId="6" borderId="1" xfId="19" quotePrefix="1" applyNumberFormat="1" applyFont="1" applyFill="1" applyBorder="1" applyAlignment="1" applyProtection="1">
      <alignment horizontal="center" vertical="center"/>
      <protection hidden="1"/>
    </xf>
    <xf numFmtId="0" fontId="3" fillId="0" borderId="0" xfId="19" applyFont="1" applyBorder="1" applyAlignment="1" applyProtection="1">
      <alignment horizontal="right" vertical="center"/>
      <protection hidden="1"/>
    </xf>
    <xf numFmtId="0" fontId="3" fillId="0" borderId="0" xfId="19" applyFont="1" applyAlignment="1" applyProtection="1">
      <alignment horizontal="right" vertical="center"/>
      <protection hidden="1"/>
    </xf>
    <xf numFmtId="184" fontId="3" fillId="6" borderId="1" xfId="19" quotePrefix="1" applyNumberFormat="1" applyFont="1" applyFill="1" applyBorder="1" applyAlignment="1" applyProtection="1">
      <alignment horizontal="center" vertical="center"/>
      <protection hidden="1"/>
    </xf>
    <xf numFmtId="184" fontId="1" fillId="6" borderId="1" xfId="19" applyNumberFormat="1" applyFont="1" applyFill="1" applyBorder="1" applyAlignment="1" applyProtection="1">
      <alignment horizontal="center" vertical="center"/>
      <protection hidden="1"/>
    </xf>
    <xf numFmtId="196" fontId="3" fillId="6" borderId="1" xfId="19" quotePrefix="1" applyNumberFormat="1" applyFont="1" applyFill="1" applyBorder="1" applyAlignment="1" applyProtection="1">
      <alignment horizontal="center" vertical="center"/>
      <protection hidden="1"/>
    </xf>
    <xf numFmtId="196" fontId="1" fillId="6" borderId="1" xfId="19" applyNumberFormat="1" applyFont="1" applyFill="1" applyBorder="1" applyAlignment="1" applyProtection="1">
      <alignment horizontal="center" vertical="center"/>
      <protection hidden="1"/>
    </xf>
    <xf numFmtId="184" fontId="3" fillId="0" borderId="1" xfId="19" quotePrefix="1" applyNumberFormat="1" applyFont="1" applyFill="1" applyBorder="1" applyAlignment="1" applyProtection="1">
      <alignment horizontal="left" vertical="center"/>
      <protection hidden="1"/>
    </xf>
    <xf numFmtId="184" fontId="45" fillId="6" borderId="1" xfId="19" quotePrefix="1" applyNumberFormat="1" applyFont="1" applyFill="1" applyBorder="1" applyAlignment="1" applyProtection="1">
      <alignment horizontal="center" vertical="center"/>
      <protection hidden="1"/>
    </xf>
    <xf numFmtId="43" fontId="45" fillId="0" borderId="1" xfId="19" applyNumberFormat="1" applyFont="1" applyFill="1" applyBorder="1" applyAlignment="1" applyProtection="1">
      <alignment horizontal="right" vertical="center"/>
      <protection hidden="1"/>
    </xf>
    <xf numFmtId="184" fontId="45" fillId="6" borderId="1" xfId="19" applyNumberFormat="1" applyFont="1" applyFill="1" applyBorder="1" applyAlignment="1" applyProtection="1">
      <alignment horizontal="left" vertical="center"/>
      <protection hidden="1"/>
    </xf>
    <xf numFmtId="196" fontId="45" fillId="6" borderId="1" xfId="19" quotePrefix="1" applyNumberFormat="1" applyFont="1" applyFill="1" applyBorder="1" applyAlignment="1" applyProtection="1">
      <alignment vertical="center"/>
      <protection hidden="1"/>
    </xf>
    <xf numFmtId="0" fontId="3" fillId="0" borderId="0" xfId="19" applyFont="1" applyBorder="1" applyAlignment="1" applyProtection="1">
      <alignment vertical="center"/>
      <protection hidden="1"/>
    </xf>
    <xf numFmtId="0" fontId="3" fillId="0" borderId="0" xfId="19" applyFont="1" applyBorder="1" applyAlignment="1" applyProtection="1">
      <alignment horizontal="left" vertical="center"/>
      <protection hidden="1"/>
    </xf>
    <xf numFmtId="0" fontId="3" fillId="0" borderId="0" xfId="19" applyFont="1" applyAlignment="1" applyProtection="1">
      <alignment horizontal="left" vertical="center"/>
      <protection hidden="1"/>
    </xf>
    <xf numFmtId="184" fontId="45" fillId="0" borderId="1" xfId="19" applyNumberFormat="1" applyFont="1" applyFill="1" applyBorder="1" applyAlignment="1" applyProtection="1">
      <alignment horizontal="right" vertical="center"/>
      <protection hidden="1"/>
    </xf>
    <xf numFmtId="184" fontId="45" fillId="0" borderId="1" xfId="19" applyNumberFormat="1" applyFont="1" applyFill="1" applyBorder="1" applyAlignment="1" applyProtection="1">
      <alignment horizontal="left" vertical="center"/>
      <protection hidden="1"/>
    </xf>
    <xf numFmtId="184" fontId="45" fillId="0" borderId="1" xfId="19" quotePrefix="1" applyNumberFormat="1" applyFont="1" applyFill="1" applyBorder="1" applyAlignment="1" applyProtection="1">
      <alignment vertical="center"/>
      <protection hidden="1"/>
    </xf>
    <xf numFmtId="184" fontId="48" fillId="6" borderId="1" xfId="19" quotePrefix="1" applyNumberFormat="1" applyFont="1" applyFill="1" applyBorder="1" applyAlignment="1" applyProtection="1">
      <alignment horizontal="center" vertical="center"/>
      <protection hidden="1"/>
    </xf>
    <xf numFmtId="43" fontId="48" fillId="0" borderId="1" xfId="19" applyNumberFormat="1" applyFont="1" applyFill="1" applyBorder="1" applyAlignment="1" applyProtection="1">
      <alignment horizontal="right" vertical="center"/>
      <protection hidden="1"/>
    </xf>
    <xf numFmtId="196" fontId="48" fillId="6" borderId="1" xfId="19" quotePrefix="1" applyNumberFormat="1" applyFont="1" applyFill="1" applyBorder="1" applyAlignment="1" applyProtection="1">
      <alignment vertical="center"/>
      <protection hidden="1"/>
    </xf>
    <xf numFmtId="4" fontId="48" fillId="0" borderId="1" xfId="19" quotePrefix="1" applyNumberFormat="1" applyFont="1" applyFill="1" applyBorder="1" applyAlignment="1" applyProtection="1">
      <alignment vertical="center"/>
      <protection hidden="1"/>
    </xf>
    <xf numFmtId="0" fontId="44" fillId="0" borderId="0" xfId="19" applyFont="1" applyBorder="1" applyAlignment="1" applyProtection="1">
      <alignment horizontal="right" vertical="center"/>
      <protection hidden="1"/>
    </xf>
    <xf numFmtId="0" fontId="44" fillId="0" borderId="0" xfId="19" applyFont="1" applyAlignment="1" applyProtection="1">
      <alignment horizontal="right" vertical="center"/>
      <protection hidden="1"/>
    </xf>
    <xf numFmtId="0" fontId="45" fillId="0" borderId="0" xfId="0" applyFont="1" applyFill="1" applyAlignment="1" applyProtection="1">
      <alignment vertical="center"/>
      <protection hidden="1"/>
    </xf>
    <xf numFmtId="0" fontId="45" fillId="0" borderId="0" xfId="19" applyFont="1" applyAlignment="1" applyProtection="1">
      <alignment horizontal="right" vertical="center"/>
      <protection hidden="1"/>
    </xf>
    <xf numFmtId="196" fontId="45" fillId="0" borderId="0" xfId="19" applyNumberFormat="1" applyFont="1" applyAlignment="1" applyProtection="1">
      <alignment horizontal="right" vertical="center"/>
      <protection hidden="1"/>
    </xf>
    <xf numFmtId="0" fontId="45" fillId="0" borderId="0" xfId="0" applyFont="1" applyAlignment="1" applyProtection="1">
      <alignment vertical="center"/>
      <protection hidden="1"/>
    </xf>
    <xf numFmtId="196" fontId="1" fillId="0" borderId="0" xfId="19" applyNumberFormat="1" applyAlignment="1" applyProtection="1">
      <alignment horizontal="right" vertical="center"/>
      <protection hidden="1"/>
    </xf>
    <xf numFmtId="191" fontId="51" fillId="0" borderId="0" xfId="0" applyNumberFormat="1" applyFont="1" applyAlignment="1" applyProtection="1">
      <alignment horizontal="left" vertical="center"/>
      <protection hidden="1"/>
    </xf>
    <xf numFmtId="0" fontId="52" fillId="0" borderId="0" xfId="0" applyFont="1" applyAlignment="1" applyProtection="1">
      <alignment horizontal="right" vertical="center"/>
      <protection hidden="1"/>
    </xf>
    <xf numFmtId="0" fontId="52" fillId="0" borderId="0" xfId="0" applyFont="1" applyAlignment="1" applyProtection="1">
      <alignment horizontal="left" vertical="center"/>
      <protection hidden="1"/>
    </xf>
    <xf numFmtId="0" fontId="5" fillId="0" borderId="0" xfId="0" applyFont="1" applyAlignment="1" applyProtection="1">
      <alignment horizontal="right" vertical="center"/>
      <protection hidden="1"/>
    </xf>
    <xf numFmtId="0" fontId="31" fillId="6" borderId="0" xfId="19" applyFont="1" applyFill="1" applyAlignment="1" applyProtection="1">
      <alignment horizontal="left" vertical="center"/>
      <protection hidden="1"/>
    </xf>
    <xf numFmtId="0" fontId="0" fillId="6" borderId="0" xfId="0" applyFill="1" applyAlignment="1" applyProtection="1">
      <alignment horizontal="right" vertical="center"/>
      <protection hidden="1"/>
    </xf>
    <xf numFmtId="0" fontId="51"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0" fontId="6" fillId="6" borderId="0" xfId="0" applyFont="1" applyFill="1" applyAlignment="1" applyProtection="1">
      <alignment horizontal="center" vertical="center"/>
      <protection hidden="1"/>
    </xf>
    <xf numFmtId="0" fontId="3" fillId="0" borderId="0" xfId="0" applyFont="1" applyFill="1" applyAlignment="1" applyProtection="1">
      <alignment vertical="center"/>
      <protection hidden="1"/>
    </xf>
    <xf numFmtId="0" fontId="45" fillId="6" borderId="0" xfId="0" applyFont="1" applyFill="1" applyAlignment="1" applyProtection="1">
      <alignment horizontal="right" vertical="center"/>
      <protection hidden="1"/>
    </xf>
    <xf numFmtId="0" fontId="46" fillId="6" borderId="0" xfId="0" applyFont="1" applyFill="1" applyAlignment="1" applyProtection="1">
      <alignment horizontal="center" vertical="center"/>
      <protection hidden="1"/>
    </xf>
    <xf numFmtId="0" fontId="46" fillId="6" borderId="0" xfId="19" applyFont="1" applyFill="1" applyAlignment="1" applyProtection="1">
      <alignment horizontal="right" vertical="center"/>
      <protection hidden="1"/>
    </xf>
    <xf numFmtId="0" fontId="53" fillId="0" borderId="0" xfId="0" applyFont="1" applyAlignment="1" applyProtection="1">
      <alignment horizontal="right" vertical="center"/>
      <protection hidden="1"/>
    </xf>
    <xf numFmtId="0" fontId="45" fillId="0" borderId="0" xfId="0" applyFont="1" applyAlignment="1" applyProtection="1">
      <alignment horizontal="right" vertical="center"/>
      <protection hidden="1"/>
    </xf>
    <xf numFmtId="0" fontId="46" fillId="6" borderId="0" xfId="19" applyFont="1" applyFill="1" applyAlignment="1" applyProtection="1">
      <alignment horizontal="left" vertical="center"/>
      <protection hidden="1"/>
    </xf>
    <xf numFmtId="0" fontId="45" fillId="6" borderId="0" xfId="0" applyFont="1" applyFill="1" applyAlignment="1" applyProtection="1">
      <alignment horizontal="left" vertical="center"/>
      <protection hidden="1"/>
    </xf>
    <xf numFmtId="191" fontId="51" fillId="0" borderId="0" xfId="0" applyNumberFormat="1" applyFont="1" applyBorder="1" applyAlignment="1" applyProtection="1">
      <alignment horizontal="left" vertical="center" wrapText="1"/>
      <protection hidden="1"/>
    </xf>
    <xf numFmtId="0" fontId="51" fillId="0" borderId="0" xfId="0" applyFont="1" applyAlignment="1" applyProtection="1">
      <alignment horizontal="right" vertical="center" wrapText="1"/>
      <protection hidden="1"/>
    </xf>
    <xf numFmtId="0" fontId="0" fillId="0" borderId="0" xfId="0" applyAlignment="1" applyProtection="1">
      <alignment horizontal="right" vertical="center" wrapText="1"/>
      <protection hidden="1"/>
    </xf>
    <xf numFmtId="0" fontId="51" fillId="0" borderId="0" xfId="0" applyFont="1" applyFill="1" applyAlignment="1" applyProtection="1">
      <alignment vertical="center"/>
      <protection hidden="1"/>
    </xf>
    <xf numFmtId="0" fontId="1" fillId="0" borderId="0" xfId="0" applyFont="1" applyBorder="1" applyAlignment="1" applyProtection="1">
      <alignment vertical="center"/>
      <protection hidden="1"/>
    </xf>
    <xf numFmtId="184" fontId="0" fillId="6" borderId="1" xfId="0" quotePrefix="1" applyNumberFormat="1" applyFill="1" applyBorder="1" applyAlignment="1" applyProtection="1">
      <alignment horizontal="center" vertical="center"/>
      <protection hidden="1"/>
    </xf>
    <xf numFmtId="49" fontId="0" fillId="6" borderId="1" xfId="0" applyNumberFormat="1" applyFill="1" applyBorder="1" applyAlignment="1" applyProtection="1">
      <alignment horizontal="center" vertical="center"/>
      <protection hidden="1"/>
    </xf>
    <xf numFmtId="191" fontId="51" fillId="0" borderId="0" xfId="0" applyNumberFormat="1" applyFont="1" applyBorder="1" applyAlignment="1" applyProtection="1">
      <alignment horizontal="left" vertical="center"/>
      <protection hidden="1"/>
    </xf>
    <xf numFmtId="43" fontId="47" fillId="0" borderId="1" xfId="0" applyNumberFormat="1" applyFont="1" applyFill="1" applyBorder="1" applyAlignment="1" applyProtection="1">
      <alignment horizontal="right" vertical="center"/>
      <protection hidden="1"/>
    </xf>
    <xf numFmtId="185" fontId="47" fillId="6" borderId="0" xfId="0" applyNumberFormat="1" applyFont="1" applyFill="1" applyBorder="1" applyAlignment="1" applyProtection="1">
      <alignment horizontal="right" vertical="center"/>
      <protection hidden="1"/>
    </xf>
    <xf numFmtId="4" fontId="51" fillId="0" borderId="0" xfId="0" applyNumberFormat="1" applyFont="1" applyAlignment="1" applyProtection="1">
      <alignment horizontal="right" vertical="center"/>
      <protection hidden="1"/>
    </xf>
    <xf numFmtId="0" fontId="51" fillId="0" borderId="0" xfId="0" applyFont="1" applyAlignment="1" applyProtection="1">
      <alignment vertical="center"/>
      <protection hidden="1"/>
    </xf>
    <xf numFmtId="185" fontId="0" fillId="6" borderId="0" xfId="0" applyNumberFormat="1" applyFill="1" applyBorder="1" applyAlignment="1" applyProtection="1">
      <alignment horizontal="right" vertical="center"/>
      <protection hidden="1"/>
    </xf>
    <xf numFmtId="0" fontId="51" fillId="0" borderId="0" xfId="0" applyFont="1" applyFill="1" applyAlignment="1" applyProtection="1">
      <alignment horizontal="right" vertical="center"/>
      <protection locked="0"/>
    </xf>
    <xf numFmtId="0" fontId="31" fillId="6" borderId="0" xfId="0" applyFont="1" applyFill="1" applyAlignment="1" applyProtection="1">
      <alignment horizontal="right" vertical="center"/>
      <protection hidden="1"/>
    </xf>
    <xf numFmtId="0" fontId="6" fillId="6" borderId="0" xfId="19" applyFont="1" applyFill="1" applyAlignment="1" applyProtection="1">
      <alignment horizontal="left" vertical="center"/>
      <protection hidden="1"/>
    </xf>
    <xf numFmtId="0" fontId="51" fillId="0" borderId="0" xfId="0" applyFont="1" applyBorder="1" applyAlignment="1" applyProtection="1">
      <alignment horizontal="right" vertical="center" wrapText="1"/>
      <protection hidden="1"/>
    </xf>
    <xf numFmtId="49" fontId="1" fillId="6" borderId="1" xfId="0" quotePrefix="1" applyNumberFormat="1" applyFont="1" applyFill="1" applyBorder="1" applyAlignment="1" applyProtection="1">
      <alignment horizontal="center" vertical="center"/>
      <protection hidden="1"/>
    </xf>
    <xf numFmtId="49" fontId="1" fillId="6" borderId="1" xfId="0" applyNumberFormat="1" applyFont="1" applyFill="1" applyBorder="1" applyAlignment="1" applyProtection="1">
      <alignment horizontal="center" vertical="center"/>
      <protection hidden="1"/>
    </xf>
    <xf numFmtId="49" fontId="51" fillId="0" borderId="0" xfId="0" applyNumberFormat="1" applyFont="1" applyBorder="1" applyAlignment="1" applyProtection="1">
      <alignment horizontal="right" vertical="center"/>
      <protection hidden="1"/>
    </xf>
    <xf numFmtId="49" fontId="51" fillId="0" borderId="0" xfId="0" applyNumberFormat="1" applyFont="1" applyAlignment="1" applyProtection="1">
      <alignment horizontal="right" vertical="center"/>
      <protection hidden="1"/>
    </xf>
    <xf numFmtId="0" fontId="51" fillId="0" borderId="0" xfId="0" applyFont="1" applyAlignment="1" applyProtection="1">
      <alignment horizontal="left" vertical="center"/>
      <protection hidden="1"/>
    </xf>
    <xf numFmtId="49" fontId="0" fillId="0" borderId="0" xfId="0" applyNumberFormat="1" applyAlignment="1" applyProtection="1">
      <alignment horizontal="right" vertical="center"/>
      <protection hidden="1"/>
    </xf>
    <xf numFmtId="43" fontId="0" fillId="0" borderId="1" xfId="0" applyNumberFormat="1" applyFill="1" applyBorder="1" applyAlignment="1" applyProtection="1">
      <alignment horizontal="right" vertical="center"/>
      <protection hidden="1"/>
    </xf>
    <xf numFmtId="0" fontId="51" fillId="0" borderId="0" xfId="0" applyFont="1" applyBorder="1" applyAlignment="1" applyProtection="1">
      <alignment horizontal="right" vertical="center"/>
      <protection hidden="1"/>
    </xf>
    <xf numFmtId="0" fontId="51" fillId="0" borderId="0" xfId="0" applyFont="1" applyAlignment="1" applyProtection="1">
      <alignment horizontal="right" vertical="center"/>
      <protection locked="0"/>
    </xf>
    <xf numFmtId="184" fontId="17" fillId="6" borderId="1" xfId="19" quotePrefix="1" applyNumberFormat="1" applyFont="1" applyFill="1" applyBorder="1" applyAlignment="1" applyProtection="1">
      <alignment horizontal="center" vertical="center"/>
      <protection hidden="1"/>
    </xf>
    <xf numFmtId="184" fontId="47" fillId="6" borderId="1" xfId="19" quotePrefix="1" applyNumberFormat="1" applyFont="1" applyFill="1" applyBorder="1" applyAlignment="1" applyProtection="1">
      <alignment horizontal="center" vertical="center"/>
      <protection hidden="1"/>
    </xf>
    <xf numFmtId="184" fontId="47" fillId="6" borderId="1" xfId="19" applyNumberFormat="1" applyFont="1" applyFill="1" applyBorder="1" applyAlignment="1" applyProtection="1">
      <alignment horizontal="center" vertical="center"/>
      <protection hidden="1"/>
    </xf>
    <xf numFmtId="49" fontId="47" fillId="6" borderId="1" xfId="19" applyNumberFormat="1" applyFont="1" applyFill="1" applyBorder="1" applyAlignment="1" applyProtection="1">
      <alignment horizontal="center" vertical="center" wrapText="1"/>
      <protection hidden="1"/>
    </xf>
    <xf numFmtId="49" fontId="1" fillId="6" borderId="1" xfId="19" quotePrefix="1" applyNumberFormat="1" applyFont="1" applyFill="1" applyBorder="1" applyAlignment="1" applyProtection="1">
      <alignment horizontal="center" vertical="center"/>
      <protection hidden="1"/>
    </xf>
    <xf numFmtId="4" fontId="45" fillId="0" borderId="1" xfId="19" applyNumberFormat="1" applyFont="1" applyFill="1" applyBorder="1" applyAlignment="1" applyProtection="1">
      <alignment horizontal="right" vertical="center"/>
      <protection hidden="1"/>
    </xf>
    <xf numFmtId="0" fontId="45" fillId="6" borderId="1" xfId="19" quotePrefix="1" applyNumberFormat="1" applyFont="1" applyFill="1" applyBorder="1" applyAlignment="1" applyProtection="1">
      <alignment horizontal="center" vertical="center"/>
      <protection hidden="1"/>
    </xf>
    <xf numFmtId="43" fontId="45" fillId="6" borderId="1" xfId="19" quotePrefix="1" applyNumberFormat="1" applyFont="1" applyFill="1" applyBorder="1" applyAlignment="1" applyProtection="1">
      <alignment horizontal="center" vertical="center"/>
      <protection hidden="1"/>
    </xf>
    <xf numFmtId="184" fontId="45" fillId="6" borderId="1" xfId="19" quotePrefix="1" applyNumberFormat="1" applyFont="1" applyFill="1" applyBorder="1" applyAlignment="1" applyProtection="1">
      <alignment horizontal="left" vertical="center"/>
      <protection hidden="1"/>
    </xf>
    <xf numFmtId="4" fontId="45" fillId="0" borderId="1" xfId="19" applyNumberFormat="1" applyFont="1" applyFill="1" applyBorder="1" applyAlignment="1" applyProtection="1">
      <alignment horizontal="left" vertical="center"/>
      <protection hidden="1"/>
    </xf>
    <xf numFmtId="184" fontId="48" fillId="0" borderId="1" xfId="19" quotePrefix="1" applyNumberFormat="1" applyFont="1" applyFill="1" applyBorder="1" applyAlignment="1" applyProtection="1">
      <alignment horizontal="center" vertical="center"/>
      <protection hidden="1"/>
    </xf>
    <xf numFmtId="4" fontId="48" fillId="0" borderId="1" xfId="19" applyNumberFormat="1" applyFont="1" applyFill="1" applyBorder="1" applyAlignment="1" applyProtection="1">
      <alignment horizontal="right" vertical="center"/>
      <protection hidden="1"/>
    </xf>
    <xf numFmtId="43" fontId="48" fillId="6" borderId="1" xfId="19" quotePrefix="1" applyNumberFormat="1" applyFont="1" applyFill="1" applyBorder="1" applyAlignment="1" applyProtection="1">
      <alignment horizontal="center" vertical="center"/>
      <protection hidden="1"/>
    </xf>
    <xf numFmtId="43" fontId="48" fillId="0" borderId="1" xfId="19" quotePrefix="1" applyNumberFormat="1" applyFont="1" applyFill="1" applyBorder="1" applyAlignment="1" applyProtection="1">
      <alignment vertical="center"/>
      <protection hidden="1"/>
    </xf>
    <xf numFmtId="184" fontId="45" fillId="0" borderId="1" xfId="19" applyNumberFormat="1" applyFont="1" applyFill="1" applyBorder="1" applyAlignment="1" applyProtection="1">
      <alignment horizontal="center" vertical="center"/>
      <protection hidden="1"/>
    </xf>
    <xf numFmtId="43" fontId="45" fillId="0" borderId="1" xfId="19" quotePrefix="1" applyNumberFormat="1" applyFont="1" applyFill="1" applyBorder="1" applyAlignment="1" applyProtection="1">
      <alignment vertical="center"/>
      <protection hidden="1"/>
    </xf>
    <xf numFmtId="0" fontId="45" fillId="0" borderId="0" xfId="19" applyFont="1" applyAlignment="1" applyProtection="1">
      <alignment horizontal="left" vertical="center"/>
      <protection hidden="1"/>
    </xf>
    <xf numFmtId="0" fontId="51" fillId="6" borderId="0" xfId="22" applyFont="1" applyFill="1" applyAlignment="1" applyProtection="1">
      <alignment vertical="center" wrapText="1"/>
      <protection hidden="1"/>
    </xf>
    <xf numFmtId="0" fontId="52" fillId="6" borderId="0" xfId="22" applyFont="1" applyFill="1" applyAlignment="1" applyProtection="1">
      <alignment vertical="center" wrapText="1"/>
      <protection hidden="1"/>
    </xf>
    <xf numFmtId="0" fontId="5" fillId="6" borderId="0" xfId="22" applyFont="1" applyFill="1" applyAlignment="1" applyProtection="1">
      <alignment vertical="center" wrapText="1"/>
      <protection hidden="1"/>
    </xf>
    <xf numFmtId="0" fontId="3" fillId="6" borderId="0" xfId="22" applyFont="1" applyFill="1" applyAlignment="1" applyProtection="1">
      <alignment horizontal="center" vertical="center" wrapText="1"/>
      <protection hidden="1"/>
    </xf>
    <xf numFmtId="0" fontId="41" fillId="6" borderId="0" xfId="22" applyFont="1" applyFill="1" applyAlignment="1" applyProtection="1">
      <alignment horizontal="center" vertical="center" wrapText="1"/>
      <protection hidden="1"/>
    </xf>
    <xf numFmtId="0" fontId="3" fillId="6" borderId="0" xfId="22" applyFont="1" applyFill="1" applyAlignment="1" applyProtection="1">
      <alignment vertical="center" wrapText="1"/>
      <protection hidden="1"/>
    </xf>
    <xf numFmtId="0" fontId="53" fillId="6" borderId="0" xfId="22" applyFont="1" applyFill="1" applyAlignment="1" applyProtection="1">
      <alignment vertical="center" wrapText="1"/>
      <protection hidden="1"/>
    </xf>
    <xf numFmtId="0" fontId="3" fillId="6" borderId="0" xfId="22" applyFont="1" applyFill="1" applyBorder="1" applyAlignment="1" applyProtection="1">
      <alignment vertical="center" wrapText="1"/>
      <protection hidden="1"/>
    </xf>
    <xf numFmtId="0" fontId="3" fillId="0" borderId="0" xfId="0" applyFont="1" applyAlignment="1" applyProtection="1">
      <alignment vertical="center"/>
      <protection hidden="1"/>
    </xf>
    <xf numFmtId="0" fontId="45" fillId="0" borderId="0" xfId="22" applyFont="1" applyAlignment="1" applyProtection="1">
      <alignment horizontal="left" vertical="center"/>
      <protection hidden="1"/>
    </xf>
    <xf numFmtId="0" fontId="1" fillId="0" borderId="1" xfId="22" applyFont="1" applyBorder="1" applyAlignment="1" applyProtection="1">
      <alignment horizontal="center" vertical="center" wrapText="1"/>
      <protection hidden="1"/>
    </xf>
    <xf numFmtId="0" fontId="51" fillId="0" borderId="0" xfId="22" applyFont="1" applyAlignment="1" applyProtection="1">
      <alignment horizontal="center" vertical="center" wrapText="1"/>
      <protection hidden="1"/>
    </xf>
    <xf numFmtId="0" fontId="1" fillId="0" borderId="0" xfId="22" applyFont="1" applyAlignment="1" applyProtection="1">
      <alignment horizontal="center" vertical="center" wrapText="1"/>
      <protection hidden="1"/>
    </xf>
    <xf numFmtId="0" fontId="54" fillId="0" borderId="0" xfId="0" applyFont="1" applyAlignment="1" applyProtection="1">
      <alignment vertical="center"/>
      <protection hidden="1"/>
    </xf>
    <xf numFmtId="0" fontId="17" fillId="0" borderId="0" xfId="0" applyFont="1" applyAlignment="1" applyProtection="1">
      <alignment vertical="center"/>
      <protection hidden="1"/>
    </xf>
    <xf numFmtId="0" fontId="51" fillId="0" borderId="0" xfId="22" applyFont="1" applyAlignment="1" applyProtection="1">
      <alignment vertical="center" wrapText="1"/>
      <protection hidden="1"/>
    </xf>
    <xf numFmtId="0" fontId="1" fillId="0" borderId="0" xfId="22" applyAlignment="1" applyProtection="1">
      <alignment vertical="center" wrapText="1"/>
      <protection hidden="1"/>
    </xf>
    <xf numFmtId="4" fontId="1" fillId="0" borderId="1" xfId="22" applyNumberFormat="1" applyFont="1" applyFill="1" applyBorder="1" applyAlignment="1" applyProtection="1">
      <alignment horizontal="right" vertical="center" wrapText="1"/>
      <protection hidden="1"/>
    </xf>
    <xf numFmtId="0" fontId="1" fillId="0" borderId="0" xfId="22" applyFont="1" applyBorder="1" applyAlignment="1" applyProtection="1">
      <alignment vertical="center"/>
      <protection hidden="1"/>
    </xf>
    <xf numFmtId="0" fontId="1" fillId="0" borderId="0" xfId="22" applyFont="1" applyBorder="1" applyAlignment="1" applyProtection="1">
      <alignment vertical="center" wrapText="1"/>
      <protection hidden="1"/>
    </xf>
    <xf numFmtId="185" fontId="1" fillId="0" borderId="0" xfId="22" applyNumberFormat="1" applyFont="1" applyBorder="1" applyAlignment="1" applyProtection="1">
      <alignment vertical="center" wrapText="1"/>
      <protection hidden="1"/>
    </xf>
    <xf numFmtId="0" fontId="1" fillId="0" borderId="0" xfId="22" applyFont="1" applyAlignment="1" applyProtection="1">
      <alignment vertical="center" wrapText="1"/>
      <protection hidden="1"/>
    </xf>
    <xf numFmtId="185" fontId="41" fillId="0" borderId="0" xfId="22" applyNumberFormat="1" applyFont="1" applyBorder="1" applyAlignment="1" applyProtection="1">
      <alignment vertical="center" wrapText="1"/>
      <protection hidden="1"/>
    </xf>
    <xf numFmtId="0" fontId="41" fillId="0" borderId="0" xfId="22" applyFont="1" applyAlignment="1" applyProtection="1">
      <alignment vertical="center" wrapText="1"/>
      <protection hidden="1"/>
    </xf>
    <xf numFmtId="0" fontId="53" fillId="6" borderId="0" xfId="22" applyFont="1" applyFill="1" applyAlignment="1" applyProtection="1">
      <alignment vertical="center" wrapText="1"/>
      <protection locked="0"/>
    </xf>
    <xf numFmtId="0" fontId="51" fillId="6" borderId="0" xfId="22" applyFont="1" applyFill="1" applyAlignment="1" applyProtection="1">
      <alignment horizontal="left" vertical="center" wrapText="1"/>
      <protection hidden="1"/>
    </xf>
    <xf numFmtId="0" fontId="3" fillId="6" borderId="0" xfId="22" applyFont="1" applyFill="1" applyAlignment="1" applyProtection="1">
      <alignment horizontal="left" vertical="center" wrapText="1"/>
      <protection hidden="1"/>
    </xf>
    <xf numFmtId="0" fontId="3" fillId="0" borderId="0" xfId="0" applyFont="1" applyFill="1" applyAlignment="1" applyProtection="1">
      <alignment horizontal="left" vertical="center"/>
      <protection hidden="1"/>
    </xf>
    <xf numFmtId="0" fontId="51" fillId="0" borderId="0" xfId="0" applyFont="1" applyFill="1" applyAlignment="1" applyProtection="1">
      <alignment horizontal="left" vertical="center"/>
      <protection hidden="1"/>
    </xf>
    <xf numFmtId="0" fontId="54" fillId="0" borderId="0" xfId="0" applyFont="1" applyFill="1" applyAlignment="1" applyProtection="1">
      <alignment horizontal="left" vertical="center"/>
      <protection hidden="1"/>
    </xf>
    <xf numFmtId="0" fontId="54" fillId="0" borderId="0" xfId="0" applyFont="1" applyFill="1" applyAlignment="1" applyProtection="1">
      <alignment vertical="center"/>
      <protection hidden="1"/>
    </xf>
    <xf numFmtId="0" fontId="3" fillId="0" borderId="0" xfId="0" applyFont="1" applyAlignment="1" applyProtection="1">
      <alignment horizontal="left" vertical="center"/>
      <protection hidden="1"/>
    </xf>
    <xf numFmtId="0" fontId="54" fillId="0" borderId="0" xfId="0" applyFont="1" applyAlignment="1" applyProtection="1">
      <alignment horizontal="left" vertical="center"/>
      <protection hidden="1"/>
    </xf>
    <xf numFmtId="0" fontId="45" fillId="0" borderId="0" xfId="0" applyFont="1" applyAlignment="1" applyProtection="1">
      <alignment horizontal="left" vertical="center"/>
      <protection hidden="1"/>
    </xf>
    <xf numFmtId="0" fontId="51" fillId="0" borderId="0" xfId="22" applyFont="1" applyAlignment="1" applyProtection="1">
      <alignment horizontal="left" vertical="center" wrapText="1"/>
      <protection hidden="1"/>
    </xf>
    <xf numFmtId="0" fontId="1" fillId="0" borderId="0" xfId="22" applyFont="1" applyAlignment="1" applyProtection="1">
      <alignment horizontal="left" vertical="center" wrapText="1"/>
      <protection hidden="1"/>
    </xf>
    <xf numFmtId="4" fontId="43" fillId="0" borderId="1" xfId="22" applyNumberFormat="1" applyFont="1" applyFill="1" applyBorder="1" applyAlignment="1" applyProtection="1">
      <alignment horizontal="right" vertical="center" wrapText="1"/>
      <protection hidden="1"/>
    </xf>
    <xf numFmtId="191" fontId="1" fillId="0" borderId="0" xfId="22" applyNumberFormat="1" applyFont="1" applyAlignment="1" applyProtection="1">
      <alignment horizontal="left" vertical="center"/>
      <protection hidden="1"/>
    </xf>
    <xf numFmtId="0" fontId="49" fillId="0" borderId="0" xfId="22" applyFont="1" applyBorder="1" applyAlignment="1" applyProtection="1">
      <alignment vertical="center" wrapText="1"/>
      <protection hidden="1"/>
    </xf>
    <xf numFmtId="4" fontId="49" fillId="0" borderId="0" xfId="22" applyNumberFormat="1" applyFont="1" applyFill="1" applyBorder="1" applyAlignment="1" applyProtection="1">
      <alignment vertical="center" wrapText="1"/>
      <protection hidden="1"/>
    </xf>
    <xf numFmtId="49" fontId="51" fillId="0" borderId="0" xfId="22" applyNumberFormat="1" applyFont="1" applyAlignment="1" applyProtection="1">
      <alignment horizontal="left" vertical="center" wrapText="1"/>
      <protection hidden="1"/>
    </xf>
    <xf numFmtId="0" fontId="55" fillId="0" borderId="0" xfId="0" applyFont="1" applyBorder="1" applyAlignment="1" applyProtection="1">
      <alignment vertical="center" wrapText="1"/>
      <protection hidden="1"/>
    </xf>
    <xf numFmtId="0" fontId="51" fillId="0" borderId="0" xfId="22" quotePrefix="1" applyFont="1" applyAlignment="1" applyProtection="1">
      <alignment vertical="center" wrapText="1"/>
      <protection hidden="1"/>
    </xf>
    <xf numFmtId="24" fontId="1" fillId="0" borderId="0" xfId="22" applyNumberFormat="1" applyFont="1" applyAlignment="1" applyProtection="1">
      <alignment vertical="center" wrapText="1"/>
      <protection hidden="1"/>
    </xf>
    <xf numFmtId="0" fontId="51" fillId="0" borderId="0" xfId="0" applyFont="1" applyBorder="1" applyAlignment="1" applyProtection="1">
      <alignment vertical="center" wrapText="1"/>
      <protection hidden="1"/>
    </xf>
    <xf numFmtId="191" fontId="51" fillId="0" borderId="0" xfId="22" applyNumberFormat="1" applyFont="1" applyAlignment="1" applyProtection="1">
      <alignment horizontal="left" vertical="center" wrapText="1"/>
      <protection hidden="1"/>
    </xf>
    <xf numFmtId="198" fontId="1" fillId="0" borderId="0" xfId="22" applyNumberFormat="1" applyFont="1" applyAlignment="1" applyProtection="1">
      <alignment vertical="center" wrapText="1"/>
      <protection hidden="1"/>
    </xf>
    <xf numFmtId="0" fontId="44" fillId="0" borderId="0" xfId="22" applyFont="1" applyAlignment="1" applyProtection="1">
      <alignment vertical="center" wrapText="1"/>
      <protection hidden="1"/>
    </xf>
    <xf numFmtId="0" fontId="17" fillId="0" borderId="0" xfId="0" applyFont="1" applyFill="1" applyAlignment="1" applyProtection="1">
      <alignment horizontal="left" vertical="center"/>
      <protection hidden="1"/>
    </xf>
    <xf numFmtId="0" fontId="17" fillId="0" borderId="0" xfId="0" applyFont="1" applyFill="1" applyAlignment="1" applyProtection="1">
      <alignment vertical="center"/>
      <protection hidden="1"/>
    </xf>
    <xf numFmtId="0" fontId="17" fillId="0" borderId="0" xfId="0" applyFont="1" applyAlignment="1" applyProtection="1">
      <alignment horizontal="left" vertical="center"/>
      <protection hidden="1"/>
    </xf>
    <xf numFmtId="0" fontId="1" fillId="0" borderId="0" xfId="22" applyAlignment="1" applyProtection="1">
      <alignment horizontal="left" vertical="center" wrapText="1"/>
      <protection hidden="1"/>
    </xf>
    <xf numFmtId="0" fontId="23" fillId="0" borderId="0" xfId="20" applyFont="1" applyAlignment="1" applyProtection="1">
      <alignment horizontal="center" vertical="center" wrapText="1"/>
      <protection hidden="1"/>
    </xf>
    <xf numFmtId="0" fontId="25" fillId="0" borderId="0" xfId="20" applyNumberFormat="1" applyFont="1" applyFill="1" applyAlignment="1" applyProtection="1">
      <alignment horizontal="center" vertical="center"/>
      <protection hidden="1"/>
    </xf>
    <xf numFmtId="0" fontId="26" fillId="0" borderId="0" xfId="20" applyFont="1" applyAlignment="1" applyProtection="1">
      <alignment horizontal="right" vertical="center" wrapText="1"/>
      <protection hidden="1"/>
    </xf>
    <xf numFmtId="0" fontId="29" fillId="6" borderId="1" xfId="17" applyFont="1" applyFill="1" applyBorder="1" applyAlignment="1" applyProtection="1">
      <alignment horizontal="center" vertical="center" wrapText="1"/>
      <protection hidden="1"/>
    </xf>
    <xf numFmtId="0" fontId="2" fillId="0" borderId="0" xfId="17" applyProtection="1">
      <protection hidden="1"/>
    </xf>
    <xf numFmtId="0" fontId="28" fillId="6" borderId="1" xfId="17" applyFont="1" applyFill="1" applyBorder="1" applyAlignment="1" applyProtection="1">
      <alignment vertical="center" wrapText="1"/>
      <protection hidden="1"/>
    </xf>
    <xf numFmtId="4" fontId="24" fillId="6" borderId="1" xfId="17" applyNumberFormat="1" applyFont="1" applyFill="1" applyBorder="1" applyAlignment="1" applyProtection="1">
      <alignment horizontal="right" vertical="center" wrapText="1"/>
      <protection hidden="1"/>
    </xf>
    <xf numFmtId="0" fontId="27" fillId="6" borderId="1" xfId="17" applyFont="1" applyFill="1" applyBorder="1" applyAlignment="1" applyProtection="1">
      <alignment vertical="center" wrapText="1"/>
      <protection hidden="1"/>
    </xf>
    <xf numFmtId="0" fontId="24" fillId="6" borderId="1" xfId="17" applyFont="1" applyFill="1" applyBorder="1" applyAlignment="1" applyProtection="1">
      <alignment horizontal="right" vertical="center" wrapText="1"/>
      <protection hidden="1"/>
    </xf>
    <xf numFmtId="3" fontId="24" fillId="6" borderId="1" xfId="17" applyNumberFormat="1" applyFont="1" applyFill="1" applyBorder="1" applyAlignment="1" applyProtection="1">
      <alignment horizontal="right" vertical="center" wrapText="1"/>
      <protection hidden="1"/>
    </xf>
    <xf numFmtId="0" fontId="45" fillId="0" borderId="0" xfId="20" applyFont="1" applyBorder="1" applyAlignment="1" applyProtection="1">
      <protection hidden="1"/>
    </xf>
    <xf numFmtId="0" fontId="45" fillId="0" borderId="0" xfId="20" applyFont="1" applyBorder="1" applyAlignment="1" applyProtection="1">
      <alignment horizontal="left"/>
      <protection hidden="1"/>
    </xf>
    <xf numFmtId="0" fontId="3" fillId="6" borderId="0" xfId="22" applyFont="1" applyFill="1" applyAlignment="1" applyProtection="1">
      <alignment horizontal="right" vertical="center" wrapText="1"/>
      <protection hidden="1"/>
    </xf>
    <xf numFmtId="0" fontId="3" fillId="6" borderId="0" xfId="22" applyFont="1" applyFill="1" applyBorder="1" applyAlignment="1" applyProtection="1">
      <alignment horizontal="right" vertical="center" wrapText="1"/>
      <protection hidden="1"/>
    </xf>
    <xf numFmtId="0" fontId="18" fillId="6" borderId="0" xfId="19" applyFont="1" applyFill="1" applyAlignment="1" applyProtection="1">
      <alignment horizontal="right" vertical="center"/>
      <protection hidden="1"/>
    </xf>
    <xf numFmtId="185" fontId="53" fillId="6" borderId="0" xfId="22" applyNumberFormat="1" applyFont="1" applyFill="1" applyAlignment="1" applyProtection="1">
      <alignment vertical="center" wrapText="1"/>
      <protection hidden="1"/>
    </xf>
    <xf numFmtId="43" fontId="1" fillId="0" borderId="1" xfId="22" applyNumberFormat="1" applyFont="1" applyFill="1" applyBorder="1" applyAlignment="1" applyProtection="1">
      <alignment horizontal="right" vertical="center" wrapText="1"/>
      <protection hidden="1"/>
    </xf>
    <xf numFmtId="0" fontId="51" fillId="0" borderId="0" xfId="22" applyFont="1" applyAlignment="1" applyProtection="1">
      <alignment horizontal="right" vertical="center" wrapText="1"/>
      <protection hidden="1"/>
    </xf>
    <xf numFmtId="185" fontId="1" fillId="0" borderId="0" xfId="22" applyNumberFormat="1" applyFont="1" applyAlignment="1" applyProtection="1">
      <alignment horizontal="right" vertical="center" wrapText="1"/>
      <protection hidden="1"/>
    </xf>
    <xf numFmtId="185" fontId="51" fillId="0" borderId="0" xfId="22" applyNumberFormat="1" applyFont="1" applyAlignment="1" applyProtection="1">
      <alignment vertical="center" wrapText="1"/>
      <protection hidden="1"/>
    </xf>
    <xf numFmtId="0" fontId="51" fillId="0" borderId="0" xfId="19" applyFont="1" applyAlignment="1" applyProtection="1">
      <alignment horizontal="right" vertical="center"/>
      <protection hidden="1"/>
    </xf>
    <xf numFmtId="0" fontId="1" fillId="0" borderId="0" xfId="22" applyAlignment="1" applyProtection="1">
      <alignment horizontal="right" vertical="center" wrapText="1"/>
      <protection hidden="1"/>
    </xf>
    <xf numFmtId="0" fontId="56" fillId="6" borderId="0" xfId="19" applyFont="1" applyFill="1" applyAlignment="1" applyProtection="1">
      <alignment horizontal="right" vertical="center"/>
      <protection hidden="1"/>
    </xf>
    <xf numFmtId="0" fontId="57" fillId="6" borderId="0" xfId="19" applyFont="1" applyFill="1" applyAlignment="1" applyProtection="1">
      <alignment horizontal="right" vertical="center"/>
      <protection hidden="1"/>
    </xf>
    <xf numFmtId="0" fontId="58" fillId="6" borderId="0" xfId="22" applyFont="1" applyFill="1" applyAlignment="1" applyProtection="1">
      <alignment vertical="center" wrapText="1"/>
      <protection hidden="1"/>
    </xf>
    <xf numFmtId="0" fontId="45" fillId="6" borderId="0" xfId="22" applyFont="1" applyFill="1" applyAlignment="1" applyProtection="1">
      <alignment vertical="center" wrapText="1"/>
      <protection hidden="1"/>
    </xf>
    <xf numFmtId="0" fontId="49" fillId="0" borderId="0" xfId="22" applyFont="1" applyAlignment="1" applyProtection="1">
      <alignment horizontal="center" vertical="center" wrapText="1"/>
      <protection hidden="1"/>
    </xf>
    <xf numFmtId="0" fontId="47" fillId="0" borderId="0" xfId="0" applyFont="1" applyAlignment="1" applyProtection="1">
      <alignment vertical="center"/>
      <protection hidden="1"/>
    </xf>
    <xf numFmtId="0" fontId="49" fillId="0" borderId="0" xfId="22" applyFont="1" applyAlignment="1" applyProtection="1">
      <alignment vertical="center" wrapText="1"/>
      <protection hidden="1"/>
    </xf>
    <xf numFmtId="0" fontId="56" fillId="6" borderId="0" xfId="22" applyFont="1" applyFill="1" applyAlignment="1" applyProtection="1">
      <alignment vertical="center" wrapText="1"/>
      <protection hidden="1"/>
    </xf>
    <xf numFmtId="0" fontId="56" fillId="0" borderId="0" xfId="22" applyFont="1" applyAlignment="1" applyProtection="1">
      <alignment horizontal="center" vertical="center" wrapText="1"/>
      <protection hidden="1"/>
    </xf>
    <xf numFmtId="0" fontId="56" fillId="0" borderId="0" xfId="22" applyFont="1" applyAlignment="1" applyProtection="1">
      <alignment vertical="center" wrapText="1"/>
      <protection hidden="1"/>
    </xf>
    <xf numFmtId="4" fontId="56" fillId="0" borderId="0" xfId="22" applyNumberFormat="1" applyFont="1" applyAlignment="1" applyProtection="1">
      <alignment vertical="center" wrapText="1"/>
      <protection hidden="1"/>
    </xf>
    <xf numFmtId="184" fontId="49" fillId="6" borderId="0" xfId="0" applyNumberFormat="1" applyFont="1" applyFill="1" applyBorder="1" applyAlignment="1" applyProtection="1">
      <alignment horizontal="left" vertical="center" shrinkToFit="1"/>
      <protection hidden="1"/>
    </xf>
    <xf numFmtId="184" fontId="49" fillId="6" borderId="0" xfId="0" applyNumberFormat="1" applyFont="1" applyFill="1" applyBorder="1" applyAlignment="1" applyProtection="1">
      <alignment vertical="center"/>
      <protection hidden="1"/>
    </xf>
    <xf numFmtId="184" fontId="49" fillId="6" borderId="0" xfId="0" applyNumberFormat="1" applyFont="1" applyFill="1" applyBorder="1" applyAlignment="1" applyProtection="1">
      <alignment vertical="center" shrinkToFit="1"/>
      <protection hidden="1"/>
    </xf>
    <xf numFmtId="0" fontId="1" fillId="0" borderId="0" xfId="22" applyFont="1" applyBorder="1" applyAlignment="1" applyProtection="1">
      <alignment vertical="center" shrinkToFit="1"/>
      <protection hidden="1"/>
    </xf>
    <xf numFmtId="185" fontId="1" fillId="0" borderId="0" xfId="22" applyNumberFormat="1" applyFont="1" applyAlignment="1" applyProtection="1">
      <alignment horizontal="left" vertical="center" shrinkToFit="1"/>
      <protection hidden="1"/>
    </xf>
    <xf numFmtId="185" fontId="49" fillId="0" borderId="0" xfId="22" applyNumberFormat="1" applyFont="1" applyFill="1" applyBorder="1" applyAlignment="1" applyProtection="1">
      <alignment vertical="center" wrapText="1"/>
      <protection hidden="1"/>
    </xf>
    <xf numFmtId="0" fontId="15" fillId="0" borderId="0" xfId="18" applyFont="1" applyFill="1" applyBorder="1" applyAlignment="1" applyProtection="1">
      <alignment horizontal="center" vertical="center"/>
      <protection hidden="1"/>
    </xf>
    <xf numFmtId="0" fontId="36" fillId="7" borderId="0" xfId="18" applyFont="1" applyFill="1" applyBorder="1" applyAlignment="1" applyProtection="1">
      <alignment vertical="center"/>
      <protection hidden="1"/>
    </xf>
    <xf numFmtId="185" fontId="43" fillId="0" borderId="0" xfId="0" applyNumberFormat="1" applyFont="1" applyAlignment="1">
      <alignment vertical="top" wrapText="1"/>
    </xf>
    <xf numFmtId="0" fontId="43" fillId="0" borderId="0" xfId="0" applyFont="1" applyAlignment="1">
      <alignment vertical="top" wrapText="1"/>
    </xf>
    <xf numFmtId="0" fontId="0" fillId="0" borderId="0" xfId="0" applyAlignment="1">
      <alignment vertical="top" wrapText="1"/>
    </xf>
    <xf numFmtId="185" fontId="0" fillId="0" borderId="0" xfId="0" applyNumberFormat="1" applyAlignment="1">
      <alignment vertical="top" wrapText="1"/>
    </xf>
    <xf numFmtId="185" fontId="0" fillId="0" borderId="12" xfId="0" applyNumberFormat="1" applyBorder="1" applyAlignment="1">
      <alignment vertical="top" wrapText="1"/>
    </xf>
    <xf numFmtId="0" fontId="0" fillId="0" borderId="13" xfId="0" applyBorder="1" applyAlignment="1">
      <alignment vertical="top" wrapText="1"/>
    </xf>
    <xf numFmtId="0" fontId="0" fillId="0" borderId="14" xfId="0" applyBorder="1" applyAlignment="1">
      <alignment vertical="top" wrapText="1"/>
    </xf>
    <xf numFmtId="0" fontId="0" fillId="0" borderId="15" xfId="0" applyBorder="1" applyAlignment="1">
      <alignment vertical="top" wrapText="1"/>
    </xf>
    <xf numFmtId="0" fontId="0" fillId="0" borderId="16" xfId="0" applyBorder="1" applyAlignment="1">
      <alignment vertical="top" wrapText="1"/>
    </xf>
    <xf numFmtId="0" fontId="0" fillId="0" borderId="12" xfId="0" applyBorder="1" applyAlignment="1">
      <alignment vertical="top" wrapText="1"/>
    </xf>
    <xf numFmtId="0" fontId="43" fillId="0" borderId="0" xfId="0" applyFont="1" applyAlignment="1">
      <alignment horizontal="center" vertical="top" wrapText="1"/>
    </xf>
    <xf numFmtId="0" fontId="0" fillId="0" borderId="0" xfId="0" applyAlignment="1">
      <alignment horizontal="center" vertical="top" wrapText="1"/>
    </xf>
    <xf numFmtId="185" fontId="43" fillId="0" borderId="0" xfId="0" applyNumberFormat="1" applyFont="1" applyAlignment="1">
      <alignment horizontal="center" vertical="top" wrapText="1"/>
    </xf>
    <xf numFmtId="0" fontId="0" fillId="0" borderId="13" xfId="0" applyBorder="1" applyAlignment="1">
      <alignment horizontal="center" vertical="top" wrapText="1"/>
    </xf>
    <xf numFmtId="0" fontId="0" fillId="0" borderId="17" xfId="0" applyBorder="1" applyAlignment="1">
      <alignment horizontal="center" vertical="top" wrapText="1"/>
    </xf>
    <xf numFmtId="185" fontId="4" fillId="0" borderId="18" xfId="23" applyNumberFormat="1" applyBorder="1" applyAlignment="1" applyProtection="1">
      <alignment horizontal="center" vertical="top" wrapText="1"/>
    </xf>
    <xf numFmtId="0" fontId="0" fillId="0" borderId="16" xfId="0" applyBorder="1" applyAlignment="1">
      <alignment horizontal="center" vertical="top" wrapText="1"/>
    </xf>
    <xf numFmtId="185" fontId="4" fillId="0" borderId="19" xfId="23" applyNumberFormat="1" applyBorder="1" applyAlignment="1" applyProtection="1">
      <alignment horizontal="center" vertical="top" wrapText="1"/>
    </xf>
    <xf numFmtId="0" fontId="4" fillId="0" borderId="18" xfId="23" applyBorder="1" applyAlignment="1" applyProtection="1">
      <alignment horizontal="center" vertical="top" wrapText="1"/>
    </xf>
    <xf numFmtId="0" fontId="4" fillId="0" borderId="18" xfId="23" applyNumberFormat="1" applyBorder="1" applyAlignment="1" applyProtection="1">
      <alignment horizontal="center" vertical="top" wrapText="1"/>
    </xf>
    <xf numFmtId="0" fontId="4" fillId="0" borderId="19" xfId="23" applyNumberFormat="1" applyBorder="1" applyAlignment="1" applyProtection="1">
      <alignment horizontal="center" vertical="top" wrapText="1"/>
    </xf>
    <xf numFmtId="0" fontId="35" fillId="0" borderId="0" xfId="18" applyNumberFormat="1" applyFont="1" applyFill="1" applyBorder="1" applyAlignment="1" applyProtection="1">
      <alignment horizontal="center" vertical="center"/>
      <protection hidden="1"/>
    </xf>
    <xf numFmtId="0" fontId="37" fillId="0" borderId="0" xfId="18" applyFont="1" applyBorder="1" applyAlignment="1" applyProtection="1">
      <alignment horizontal="center" vertical="center"/>
      <protection hidden="1"/>
    </xf>
    <xf numFmtId="0" fontId="59" fillId="0" borderId="0" xfId="18" applyFont="1" applyFill="1" applyBorder="1" applyAlignment="1" applyProtection="1">
      <alignment horizontal="left" vertical="center"/>
      <protection hidden="1"/>
    </xf>
    <xf numFmtId="0" fontId="16" fillId="0" borderId="0" xfId="19" applyFont="1" applyFill="1" applyAlignment="1" applyProtection="1">
      <alignment horizontal="center" vertical="center"/>
      <protection hidden="1"/>
    </xf>
    <xf numFmtId="184" fontId="1" fillId="6" borderId="1" xfId="19" quotePrefix="1" applyNumberFormat="1" applyFont="1" applyFill="1" applyBorder="1" applyAlignment="1" applyProtection="1">
      <alignment horizontal="center" vertical="center"/>
      <protection hidden="1"/>
    </xf>
    <xf numFmtId="184" fontId="49" fillId="6" borderId="0" xfId="0" applyNumberFormat="1" applyFont="1" applyFill="1" applyBorder="1" applyAlignment="1" applyProtection="1">
      <alignment horizontal="left" vertical="center" shrinkToFit="1"/>
      <protection hidden="1"/>
    </xf>
    <xf numFmtId="184" fontId="0" fillId="6" borderId="1" xfId="0" quotePrefix="1" applyNumberFormat="1" applyFill="1" applyBorder="1" applyAlignment="1" applyProtection="1">
      <alignment horizontal="center" vertical="center" wrapText="1"/>
      <protection hidden="1"/>
    </xf>
    <xf numFmtId="184" fontId="0" fillId="0" borderId="1" xfId="0" quotePrefix="1" applyNumberFormat="1" applyFill="1" applyBorder="1" applyAlignment="1" applyProtection="1">
      <alignment horizontal="center" vertical="center" wrapText="1"/>
      <protection hidden="1"/>
    </xf>
    <xf numFmtId="184" fontId="0" fillId="6" borderId="1" xfId="0" quotePrefix="1" applyNumberFormat="1" applyFill="1" applyBorder="1" applyAlignment="1" applyProtection="1">
      <alignment horizontal="center" vertical="center"/>
      <protection hidden="1"/>
    </xf>
    <xf numFmtId="0" fontId="16" fillId="0" borderId="0" xfId="0" applyFont="1" applyFill="1" applyAlignment="1" applyProtection="1">
      <alignment horizontal="center" vertical="center"/>
      <protection hidden="1"/>
    </xf>
    <xf numFmtId="184" fontId="20" fillId="6" borderId="1" xfId="0" applyNumberFormat="1" applyFont="1" applyFill="1" applyBorder="1" applyAlignment="1" applyProtection="1">
      <alignment horizontal="center" vertical="center" wrapText="1"/>
      <protection hidden="1"/>
    </xf>
    <xf numFmtId="184" fontId="1" fillId="6" borderId="1" xfId="0" quotePrefix="1" applyNumberFormat="1" applyFont="1" applyFill="1" applyBorder="1" applyAlignment="1" applyProtection="1">
      <alignment horizontal="center" vertical="center" wrapText="1"/>
      <protection hidden="1"/>
    </xf>
    <xf numFmtId="49" fontId="0" fillId="6" borderId="1" xfId="0" quotePrefix="1" applyNumberFormat="1" applyFill="1" applyBorder="1" applyAlignment="1" applyProtection="1">
      <alignment horizontal="center" vertical="center"/>
      <protection hidden="1"/>
    </xf>
    <xf numFmtId="184" fontId="1" fillId="6" borderId="1" xfId="0" applyNumberFormat="1" applyFont="1" applyFill="1" applyBorder="1" applyAlignment="1" applyProtection="1">
      <alignment horizontal="center" vertical="center" wrapText="1"/>
      <protection hidden="1"/>
    </xf>
    <xf numFmtId="0" fontId="1" fillId="0" borderId="1" xfId="22" applyFont="1" applyBorder="1" applyAlignment="1" applyProtection="1">
      <alignment horizontal="center" vertical="center" wrapText="1"/>
      <protection hidden="1"/>
    </xf>
    <xf numFmtId="0" fontId="17" fillId="0" borderId="2" xfId="0" applyFont="1" applyFill="1" applyBorder="1" applyAlignment="1" applyProtection="1">
      <alignment horizontal="left" vertical="center"/>
      <protection hidden="1"/>
    </xf>
    <xf numFmtId="0" fontId="1" fillId="0" borderId="1" xfId="22" applyFont="1" applyFill="1" applyBorder="1" applyAlignment="1" applyProtection="1">
      <alignment horizontal="center" vertical="center" wrapText="1"/>
      <protection hidden="1"/>
    </xf>
    <xf numFmtId="0" fontId="15" fillId="6" borderId="0" xfId="22" applyFont="1" applyFill="1" applyAlignment="1" applyProtection="1">
      <alignment horizontal="center" vertical="center" wrapText="1"/>
      <protection hidden="1"/>
    </xf>
    <xf numFmtId="0" fontId="49" fillId="0" borderId="1" xfId="22" applyFont="1" applyBorder="1" applyAlignment="1" applyProtection="1">
      <alignment horizontal="center" vertical="center" wrapText="1"/>
      <protection hidden="1"/>
    </xf>
    <xf numFmtId="0" fontId="41"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43" fillId="0" borderId="1" xfId="22" applyFont="1" applyBorder="1" applyAlignment="1" applyProtection="1">
      <alignment horizontal="center" vertical="center" wrapText="1"/>
      <protection hidden="1"/>
    </xf>
    <xf numFmtId="0" fontId="19" fillId="6" borderId="0" xfId="22" applyFont="1" applyFill="1" applyAlignment="1" applyProtection="1">
      <alignment horizontal="center" vertical="center" wrapText="1"/>
      <protection hidden="1"/>
    </xf>
    <xf numFmtId="0" fontId="20" fillId="0" borderId="1" xfId="22" applyFont="1" applyFill="1" applyBorder="1" applyAlignment="1" applyProtection="1">
      <alignment horizontal="center" vertical="center" wrapText="1"/>
      <protection hidden="1"/>
    </xf>
    <xf numFmtId="0" fontId="20" fillId="0" borderId="3" xfId="22" applyFont="1" applyBorder="1" applyAlignment="1" applyProtection="1">
      <alignment horizontal="center" vertical="center" wrapText="1"/>
      <protection hidden="1"/>
    </xf>
    <xf numFmtId="0" fontId="1" fillId="0" borderId="4" xfId="22" applyFont="1" applyBorder="1" applyAlignment="1" applyProtection="1">
      <alignment horizontal="center" vertical="center" wrapText="1"/>
      <protection hidden="1"/>
    </xf>
    <xf numFmtId="0" fontId="1" fillId="0" borderId="5" xfId="22" applyFont="1" applyBorder="1" applyAlignment="1" applyProtection="1">
      <alignment horizontal="center" vertical="center" wrapText="1"/>
      <protection hidden="1"/>
    </xf>
    <xf numFmtId="0" fontId="1" fillId="0" borderId="6" xfId="22" applyFont="1" applyBorder="1" applyAlignment="1" applyProtection="1">
      <alignment horizontal="center" vertical="center" wrapText="1"/>
      <protection hidden="1"/>
    </xf>
    <xf numFmtId="0" fontId="1" fillId="0" borderId="7" xfId="22" applyFont="1" applyBorder="1" applyAlignment="1" applyProtection="1">
      <alignment horizontal="center" vertical="center" wrapText="1"/>
      <protection hidden="1"/>
    </xf>
    <xf numFmtId="0" fontId="1" fillId="0" borderId="8" xfId="22" applyFont="1" applyBorder="1" applyAlignment="1" applyProtection="1">
      <alignment horizontal="center" vertical="center" wrapText="1"/>
      <protection hidden="1"/>
    </xf>
    <xf numFmtId="0" fontId="1" fillId="0" borderId="9" xfId="22" applyFont="1" applyBorder="1" applyAlignment="1" applyProtection="1">
      <alignment horizontal="center" vertical="center" wrapText="1"/>
      <protection hidden="1"/>
    </xf>
    <xf numFmtId="0" fontId="1" fillId="0" borderId="10" xfId="22" applyFont="1" applyBorder="1" applyAlignment="1" applyProtection="1">
      <alignment horizontal="center" vertical="center" wrapText="1"/>
      <protection hidden="1"/>
    </xf>
    <xf numFmtId="0" fontId="1" fillId="0" borderId="11" xfId="22" applyFont="1" applyBorder="1" applyAlignment="1" applyProtection="1">
      <alignment horizontal="center" vertical="center" wrapText="1"/>
      <protection hidden="1"/>
    </xf>
    <xf numFmtId="0" fontId="30" fillId="0" borderId="0" xfId="20" applyNumberFormat="1" applyFont="1" applyFill="1" applyAlignment="1" applyProtection="1">
      <alignment horizontal="center" vertical="center"/>
      <protection hidden="1"/>
    </xf>
    <xf numFmtId="0" fontId="45"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xf numFmtId="0" fontId="20" fillId="0" borderId="1" xfId="22" applyFont="1" applyBorder="1" applyAlignment="1" applyProtection="1">
      <alignment horizontal="center" vertical="center" wrapText="1"/>
      <protection hidden="1"/>
    </xf>
  </cellXfs>
  <cellStyles count="33">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超链接" xfId="23" builtinId="8"/>
    <cellStyle name="好_2011年度部门决算审核模板（2011.9.4修改稿）冯" xfId="24"/>
    <cellStyle name="好_2012年度部门决算审核模板-杨皓修订0913" xfId="25"/>
    <cellStyle name="好_5.中央部门决算（草案)-1" xfId="26"/>
    <cellStyle name="好_表格：2015年度部门决算批复表-省档案局" xfId="27"/>
    <cellStyle name="好_出版署2010年度中央部门决算草案" xfId="28"/>
    <cellStyle name="好_全国友协2010年度中央部门决算（草案）" xfId="29"/>
    <cellStyle name="好_司法部2010年度中央部门决算（草案）报" xfId="30"/>
    <cellStyle name="样式 1" xfId="31"/>
    <cellStyle name="样式 1 2" xfId="32"/>
  </cellStyles>
  <dxfs count="14">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7096;&#38376;&#20915;&#31639;/2016&#24180;/&#20915;&#31639;&#20844;&#24320;/&#20844;&#24320;&#34920;&#26684;&#27169;&#26495;/&#28246;&#21335;&#30465;&#30410;&#38451;&#24066;&#32431;&#26412;&#32423;2016&#24180;&#24230;&#37096;&#38376;&#20915;&#31639;&#27719;&#2463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6 项目收入支出决算表(财决06表)"/>
      <sheetName val="Z06_1 行政事业类项目收入支出决算表(财决06-1表)"/>
      <sheetName val="Z06_2 基本建设类项目收入支出决算表(财决06-2表)"/>
      <sheetName val="Z07 一般公共预算财政拨款收入支出决算表(财决07表)"/>
      <sheetName val="Z08 一般公共预算财政拨款支出决算明细表(财决08表)"/>
      <sheetName val="Z08_1 一般公共预算财政拨款基本支出决算明细表(财决08-1表)"/>
      <sheetName val="Z08_2 一般公共预算财政拨款项目支出决算明细表(财决08-2表)"/>
      <sheetName val="Z09 政府性基金预算财政拨款收入支出决算表(财决09表)"/>
      <sheetName val="Z10 政府性基金预算财政拨款支出决算明细表(财决10表)"/>
      <sheetName val="Z10_1 政府性基金预算财政拨款基本支出决算明细表(财决10-1表)"/>
      <sheetName val="Z10_2 政府性基金预算财政拨款项目支出决算明细表(财决10-2表)"/>
      <sheetName val="Z11 财政专户管理资金收入支出决算表(财决11表)"/>
      <sheetName val="Z12 资产负债简表(财决12表)"/>
      <sheetName val="F01 资产情况表(财决附01表)"/>
      <sheetName val="F02 国有资产收益征缴情况表(财决附02表)"/>
      <sheetName val="F03 基本数字表(财决附03表)"/>
      <sheetName val="F04 机构人员情况表(财决附04表)"/>
      <sheetName val="F05 非税收入征缴情况表(财决附05表)"/>
      <sheetName val="CS01 年初结转和结余调整情况表"/>
      <sheetName val="CS02 资产负债简表年初数变动情况表"/>
      <sheetName val="CS03 主要指标变动情况表"/>
      <sheetName val="CS04 其他收入明细情况表"/>
      <sheetName val="CS05 部门决算相关信息统计表"/>
      <sheetName val="CS06 政府采购情况表"/>
      <sheetName val="CS08 财政拨款结转和结余情况表"/>
      <sheetName val="CS09 中央单位驻外机构情况表"/>
      <sheetName val="CS10 中央单位驻外机构人员基本数字表"/>
      <sheetName val="CS11 住房公积金业务收支情况表"/>
      <sheetName val="LH01 部门决算量化评价表"/>
    </sheetNames>
    <sheetDataSet>
      <sheetData sheetId="0">
        <row r="3">
          <cell r="A3" t="str">
            <v>编制单位：益阳市委党史研究室</v>
          </cell>
        </row>
        <row r="4">
          <cell r="F4" t="str">
            <v>支出</v>
          </cell>
        </row>
        <row r="5">
          <cell r="F5" t="str">
            <v>项目(按功能分类)</v>
          </cell>
        </row>
        <row r="6">
          <cell r="F6" t="str">
            <v>栏次</v>
          </cell>
        </row>
        <row r="7">
          <cell r="E7">
            <v>143.4</v>
          </cell>
          <cell r="F7" t="str">
            <v>一、一般公共服务支出</v>
          </cell>
          <cell r="G7" t="str">
            <v>37</v>
          </cell>
          <cell r="H7">
            <v>119.84</v>
          </cell>
          <cell r="I7">
            <v>155.57</v>
          </cell>
          <cell r="J7">
            <v>153.30000000000001</v>
          </cell>
        </row>
        <row r="8">
          <cell r="F8" t="str">
            <v>二、外交支出</v>
          </cell>
          <cell r="G8" t="str">
            <v>38</v>
          </cell>
          <cell r="H8">
            <v>0</v>
          </cell>
          <cell r="I8">
            <v>0</v>
          </cell>
          <cell r="J8">
            <v>0</v>
          </cell>
        </row>
        <row r="9">
          <cell r="E9">
            <v>0</v>
          </cell>
          <cell r="F9" t="str">
            <v>三、国防支出</v>
          </cell>
          <cell r="G9" t="str">
            <v>39</v>
          </cell>
          <cell r="H9">
            <v>0</v>
          </cell>
          <cell r="I9">
            <v>0</v>
          </cell>
          <cell r="J9">
            <v>0</v>
          </cell>
        </row>
        <row r="10">
          <cell r="E10">
            <v>0</v>
          </cell>
          <cell r="F10" t="str">
            <v>四、公共安全支出</v>
          </cell>
          <cell r="G10" t="str">
            <v>40</v>
          </cell>
          <cell r="H10">
            <v>0</v>
          </cell>
          <cell r="I10">
            <v>0</v>
          </cell>
          <cell r="J10">
            <v>0</v>
          </cell>
        </row>
        <row r="11">
          <cell r="E11">
            <v>0</v>
          </cell>
          <cell r="F11" t="str">
            <v>五、教育支出</v>
          </cell>
          <cell r="G11" t="str">
            <v>41</v>
          </cell>
          <cell r="H11">
            <v>0</v>
          </cell>
          <cell r="I11">
            <v>0</v>
          </cell>
          <cell r="J11">
            <v>0</v>
          </cell>
        </row>
        <row r="12">
          <cell r="E12">
            <v>0</v>
          </cell>
          <cell r="F12" t="str">
            <v>六、科学技术支出</v>
          </cell>
          <cell r="G12" t="str">
            <v>42</v>
          </cell>
          <cell r="H12">
            <v>0</v>
          </cell>
          <cell r="I12">
            <v>0</v>
          </cell>
          <cell r="J12">
            <v>0</v>
          </cell>
        </row>
        <row r="13">
          <cell r="E13">
            <v>0</v>
          </cell>
          <cell r="F13" t="str">
            <v>七、文化体育与传媒支出</v>
          </cell>
          <cell r="G13" t="str">
            <v>43</v>
          </cell>
          <cell r="H13">
            <v>0</v>
          </cell>
          <cell r="I13">
            <v>0</v>
          </cell>
          <cell r="J13">
            <v>0</v>
          </cell>
        </row>
        <row r="14">
          <cell r="F14" t="str">
            <v>八、社会保障和就业支出</v>
          </cell>
          <cell r="G14" t="str">
            <v>44</v>
          </cell>
          <cell r="H14">
            <v>0</v>
          </cell>
          <cell r="I14">
            <v>5</v>
          </cell>
          <cell r="J14">
            <v>5</v>
          </cell>
        </row>
        <row r="15">
          <cell r="F15" t="str">
            <v>九、医疗卫生与计划生育支出</v>
          </cell>
          <cell r="G15" t="str">
            <v>45</v>
          </cell>
          <cell r="H15">
            <v>6.67</v>
          </cell>
          <cell r="I15">
            <v>6.67</v>
          </cell>
          <cell r="J15">
            <v>6.67</v>
          </cell>
        </row>
        <row r="16">
          <cell r="F16" t="str">
            <v>十、节能环保支出</v>
          </cell>
          <cell r="G16" t="str">
            <v>46</v>
          </cell>
          <cell r="H16">
            <v>0</v>
          </cell>
          <cell r="I16">
            <v>0</v>
          </cell>
          <cell r="J16">
            <v>0</v>
          </cell>
        </row>
        <row r="17">
          <cell r="F17" t="str">
            <v>十一、城乡社区支出</v>
          </cell>
          <cell r="G17" t="str">
            <v>47</v>
          </cell>
          <cell r="H17">
            <v>0</v>
          </cell>
          <cell r="I17">
            <v>0</v>
          </cell>
          <cell r="J17">
            <v>0</v>
          </cell>
        </row>
        <row r="18">
          <cell r="F18" t="str">
            <v>十二、农林水支出</v>
          </cell>
          <cell r="G18" t="str">
            <v>48</v>
          </cell>
          <cell r="H18">
            <v>0</v>
          </cell>
          <cell r="I18">
            <v>0</v>
          </cell>
          <cell r="J18">
            <v>0</v>
          </cell>
        </row>
        <row r="19">
          <cell r="F19" t="str">
            <v>十三、交通运输支出</v>
          </cell>
          <cell r="G19" t="str">
            <v>49</v>
          </cell>
          <cell r="H19">
            <v>0</v>
          </cell>
          <cell r="I19">
            <v>0</v>
          </cell>
          <cell r="J19">
            <v>0</v>
          </cell>
        </row>
        <row r="20">
          <cell r="F20" t="str">
            <v>十四、资源勘探信息等支出</v>
          </cell>
          <cell r="G20" t="str">
            <v>50</v>
          </cell>
          <cell r="H20">
            <v>0</v>
          </cell>
          <cell r="I20">
            <v>0</v>
          </cell>
          <cell r="J20">
            <v>0</v>
          </cell>
        </row>
        <row r="21">
          <cell r="F21" t="str">
            <v>十五、商业服务业等支出</v>
          </cell>
          <cell r="G21" t="str">
            <v>51</v>
          </cell>
          <cell r="H21">
            <v>0</v>
          </cell>
          <cell r="I21">
            <v>0</v>
          </cell>
          <cell r="J21">
            <v>0</v>
          </cell>
        </row>
        <row r="22">
          <cell r="F22" t="str">
            <v>十六、金融支出</v>
          </cell>
          <cell r="G22" t="str">
            <v>52</v>
          </cell>
          <cell r="H22">
            <v>0</v>
          </cell>
          <cell r="I22">
            <v>0</v>
          </cell>
          <cell r="J22">
            <v>0</v>
          </cell>
        </row>
        <row r="23">
          <cell r="F23" t="str">
            <v>十七、援助其他地区支出</v>
          </cell>
          <cell r="G23" t="str">
            <v>53</v>
          </cell>
          <cell r="H23">
            <v>0</v>
          </cell>
          <cell r="I23">
            <v>0</v>
          </cell>
          <cell r="J23">
            <v>0</v>
          </cell>
        </row>
        <row r="24">
          <cell r="F24" t="str">
            <v>十八、国土海洋气象等支出</v>
          </cell>
          <cell r="G24" t="str">
            <v>54</v>
          </cell>
          <cell r="H24">
            <v>0</v>
          </cell>
          <cell r="I24">
            <v>0</v>
          </cell>
          <cell r="J24">
            <v>0</v>
          </cell>
        </row>
        <row r="25">
          <cell r="F25" t="str">
            <v>十九、住房保障支出</v>
          </cell>
          <cell r="G25" t="str">
            <v>55</v>
          </cell>
          <cell r="H25">
            <v>4.07</v>
          </cell>
          <cell r="I25">
            <v>4.07</v>
          </cell>
          <cell r="J25">
            <v>4.07</v>
          </cell>
        </row>
        <row r="26">
          <cell r="F26" t="str">
            <v>二十、粮油物资储备支出</v>
          </cell>
          <cell r="G26" t="str">
            <v>56</v>
          </cell>
          <cell r="H26">
            <v>0</v>
          </cell>
          <cell r="I26">
            <v>0</v>
          </cell>
          <cell r="J26">
            <v>0</v>
          </cell>
        </row>
        <row r="27">
          <cell r="F27" t="str">
            <v>二十一、其他支出</v>
          </cell>
          <cell r="G27" t="str">
            <v>57</v>
          </cell>
          <cell r="H27">
            <v>0</v>
          </cell>
          <cell r="I27">
            <v>0</v>
          </cell>
          <cell r="J27">
            <v>0</v>
          </cell>
        </row>
        <row r="28">
          <cell r="F28" t="str">
            <v>二十二、债务还本支出</v>
          </cell>
          <cell r="G28" t="str">
            <v>58</v>
          </cell>
          <cell r="H28">
            <v>0</v>
          </cell>
          <cell r="I28">
            <v>0</v>
          </cell>
          <cell r="J28">
            <v>0</v>
          </cell>
        </row>
        <row r="29">
          <cell r="F29" t="str">
            <v>二十三、债务付息支出</v>
          </cell>
          <cell r="G29" t="str">
            <v>59</v>
          </cell>
          <cell r="H29">
            <v>0</v>
          </cell>
          <cell r="I29">
            <v>0</v>
          </cell>
          <cell r="J29">
            <v>0</v>
          </cell>
        </row>
        <row r="30">
          <cell r="F30" t="str">
            <v>本年支出合计</v>
          </cell>
        </row>
        <row r="31">
          <cell r="E31">
            <v>0</v>
          </cell>
          <cell r="F31" t="str">
            <v xml:space="preserve">    结余分配</v>
          </cell>
          <cell r="O31">
            <v>0</v>
          </cell>
        </row>
        <row r="32">
          <cell r="E32">
            <v>27.83</v>
          </cell>
          <cell r="F32" t="str">
            <v xml:space="preserve">      交纳所得税</v>
          </cell>
        </row>
        <row r="33">
          <cell r="F33" t="str">
            <v xml:space="preserve">      提取职工福利基金</v>
          </cell>
        </row>
        <row r="34">
          <cell r="F34" t="str">
            <v xml:space="preserve">      转入事业基金</v>
          </cell>
        </row>
        <row r="35">
          <cell r="F35" t="str">
            <v xml:space="preserve">      其他</v>
          </cell>
        </row>
        <row r="36">
          <cell r="F36" t="str">
            <v xml:space="preserve">    年末结转和结余</v>
          </cell>
          <cell r="O36">
            <v>2.19</v>
          </cell>
        </row>
        <row r="37">
          <cell r="F37" t="str">
            <v xml:space="preserve">      基本支出结转</v>
          </cell>
        </row>
        <row r="38">
          <cell r="F38" t="str">
            <v xml:space="preserve">      项目支出结转和结余</v>
          </cell>
        </row>
        <row r="39">
          <cell r="F39" t="str">
            <v xml:space="preserve">      经营结余</v>
          </cell>
        </row>
        <row r="40">
          <cell r="F40" t="str">
            <v/>
          </cell>
        </row>
        <row r="41">
          <cell r="F41" t="str">
            <v/>
          </cell>
        </row>
        <row r="42">
          <cell r="E42">
            <v>171.23</v>
          </cell>
          <cell r="F42" t="str">
            <v>总计</v>
          </cell>
          <cell r="O42">
            <v>171.23</v>
          </cell>
        </row>
        <row r="43">
          <cell r="F43" t="str">
            <v/>
          </cell>
        </row>
      </sheetData>
      <sheetData sheetId="1">
        <row r="4">
          <cell r="F4" t="str">
            <v>支     出</v>
          </cell>
        </row>
        <row r="5">
          <cell r="F5" t="str">
            <v>项目（按功能分类）</v>
          </cell>
        </row>
        <row r="6">
          <cell r="F6" t="str">
            <v/>
          </cell>
        </row>
        <row r="7">
          <cell r="F7" t="str">
            <v>栏    次</v>
          </cell>
        </row>
        <row r="8">
          <cell r="E8">
            <v>143.4</v>
          </cell>
          <cell r="F8" t="str">
            <v>一、一般公共服务支出</v>
          </cell>
          <cell r="G8" t="str">
            <v>31</v>
          </cell>
          <cell r="H8">
            <v>119.84</v>
          </cell>
          <cell r="I8">
            <v>119.84</v>
          </cell>
          <cell r="J8">
            <v>0</v>
          </cell>
          <cell r="K8">
            <v>155.57</v>
          </cell>
          <cell r="L8">
            <v>155.57</v>
          </cell>
          <cell r="M8">
            <v>0</v>
          </cell>
          <cell r="N8">
            <v>153.30000000000001</v>
          </cell>
          <cell r="O8">
            <v>153.30000000000001</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F10" t="str">
            <v>三、国防支出</v>
          </cell>
          <cell r="G10" t="str">
            <v>33</v>
          </cell>
          <cell r="H10">
            <v>0</v>
          </cell>
          <cell r="I10">
            <v>0</v>
          </cell>
          <cell r="J10">
            <v>0</v>
          </cell>
          <cell r="K10">
            <v>0</v>
          </cell>
          <cell r="L10">
            <v>0</v>
          </cell>
          <cell r="M10">
            <v>0</v>
          </cell>
          <cell r="N10">
            <v>0</v>
          </cell>
          <cell r="O10">
            <v>0</v>
          </cell>
          <cell r="P10">
            <v>0</v>
          </cell>
        </row>
        <row r="11">
          <cell r="F11" t="str">
            <v>四、公共安全支出</v>
          </cell>
          <cell r="G11" t="str">
            <v>34</v>
          </cell>
          <cell r="H11">
            <v>0</v>
          </cell>
          <cell r="I11">
            <v>0</v>
          </cell>
          <cell r="J11">
            <v>0</v>
          </cell>
          <cell r="K11">
            <v>0</v>
          </cell>
          <cell r="L11">
            <v>0</v>
          </cell>
          <cell r="M11">
            <v>0</v>
          </cell>
          <cell r="N11">
            <v>0</v>
          </cell>
          <cell r="O11">
            <v>0</v>
          </cell>
          <cell r="P11">
            <v>0</v>
          </cell>
        </row>
        <row r="12">
          <cell r="F12" t="str">
            <v>五、教育支出</v>
          </cell>
          <cell r="G12" t="str">
            <v>35</v>
          </cell>
          <cell r="H12">
            <v>0</v>
          </cell>
          <cell r="I12">
            <v>0</v>
          </cell>
          <cell r="J12">
            <v>0</v>
          </cell>
          <cell r="K12">
            <v>0</v>
          </cell>
          <cell r="L12">
            <v>0</v>
          </cell>
          <cell r="M12">
            <v>0</v>
          </cell>
          <cell r="N12">
            <v>0</v>
          </cell>
          <cell r="O12">
            <v>0</v>
          </cell>
          <cell r="P12">
            <v>0</v>
          </cell>
        </row>
        <row r="13">
          <cell r="F13" t="str">
            <v>六、科学技术支出</v>
          </cell>
          <cell r="G13" t="str">
            <v>36</v>
          </cell>
          <cell r="H13">
            <v>0</v>
          </cell>
          <cell r="I13">
            <v>0</v>
          </cell>
          <cell r="J13">
            <v>0</v>
          </cell>
          <cell r="K13">
            <v>0</v>
          </cell>
          <cell r="L13">
            <v>0</v>
          </cell>
          <cell r="M13">
            <v>0</v>
          </cell>
          <cell r="N13">
            <v>0</v>
          </cell>
          <cell r="O13">
            <v>0</v>
          </cell>
          <cell r="P13">
            <v>0</v>
          </cell>
        </row>
        <row r="14">
          <cell r="F14" t="str">
            <v>七、文化体育与传媒支出</v>
          </cell>
          <cell r="G14" t="str">
            <v>37</v>
          </cell>
          <cell r="H14">
            <v>0</v>
          </cell>
          <cell r="I14">
            <v>0</v>
          </cell>
          <cell r="J14">
            <v>0</v>
          </cell>
          <cell r="K14">
            <v>0</v>
          </cell>
          <cell r="L14">
            <v>0</v>
          </cell>
          <cell r="M14">
            <v>0</v>
          </cell>
          <cell r="N14">
            <v>0</v>
          </cell>
          <cell r="O14">
            <v>0</v>
          </cell>
          <cell r="P14">
            <v>0</v>
          </cell>
        </row>
        <row r="15">
          <cell r="F15" t="str">
            <v>八、社会保障和就业支出</v>
          </cell>
          <cell r="G15" t="str">
            <v>38</v>
          </cell>
          <cell r="H15">
            <v>0</v>
          </cell>
          <cell r="I15">
            <v>0</v>
          </cell>
          <cell r="J15">
            <v>0</v>
          </cell>
          <cell r="K15">
            <v>5</v>
          </cell>
          <cell r="L15">
            <v>5</v>
          </cell>
          <cell r="M15">
            <v>0</v>
          </cell>
          <cell r="N15">
            <v>5</v>
          </cell>
          <cell r="O15">
            <v>5</v>
          </cell>
          <cell r="P15">
            <v>0</v>
          </cell>
        </row>
        <row r="16">
          <cell r="F16" t="str">
            <v>九、医疗卫生与计划生育支出</v>
          </cell>
          <cell r="G16" t="str">
            <v>39</v>
          </cell>
          <cell r="H16">
            <v>6.67</v>
          </cell>
          <cell r="I16">
            <v>6.67</v>
          </cell>
          <cell r="J16">
            <v>0</v>
          </cell>
          <cell r="K16">
            <v>6.67</v>
          </cell>
          <cell r="L16">
            <v>6.67</v>
          </cell>
          <cell r="M16">
            <v>0</v>
          </cell>
          <cell r="N16">
            <v>6.67</v>
          </cell>
          <cell r="O16">
            <v>6.67</v>
          </cell>
          <cell r="P16">
            <v>0</v>
          </cell>
        </row>
        <row r="17">
          <cell r="F17" t="str">
            <v>十、节能环保支出</v>
          </cell>
          <cell r="G17" t="str">
            <v>40</v>
          </cell>
          <cell r="H17">
            <v>0</v>
          </cell>
          <cell r="I17">
            <v>0</v>
          </cell>
          <cell r="J17">
            <v>0</v>
          </cell>
          <cell r="K17">
            <v>0</v>
          </cell>
          <cell r="L17">
            <v>0</v>
          </cell>
          <cell r="M17">
            <v>0</v>
          </cell>
          <cell r="N17">
            <v>0</v>
          </cell>
          <cell r="O17">
            <v>0</v>
          </cell>
          <cell r="P17">
            <v>0</v>
          </cell>
        </row>
        <row r="18">
          <cell r="F18" t="str">
            <v>十一、城乡社区支出</v>
          </cell>
          <cell r="G18" t="str">
            <v>41</v>
          </cell>
          <cell r="H18">
            <v>0</v>
          </cell>
          <cell r="I18">
            <v>0</v>
          </cell>
          <cell r="J18">
            <v>0</v>
          </cell>
          <cell r="K18">
            <v>0</v>
          </cell>
          <cell r="L18">
            <v>0</v>
          </cell>
          <cell r="M18">
            <v>0</v>
          </cell>
          <cell r="N18">
            <v>0</v>
          </cell>
          <cell r="O18">
            <v>0</v>
          </cell>
          <cell r="P18">
            <v>0</v>
          </cell>
        </row>
        <row r="19">
          <cell r="F19" t="str">
            <v>十二、农林水支出</v>
          </cell>
          <cell r="G19" t="str">
            <v>42</v>
          </cell>
          <cell r="H19">
            <v>0</v>
          </cell>
          <cell r="I19">
            <v>0</v>
          </cell>
          <cell r="J19">
            <v>0</v>
          </cell>
          <cell r="K19">
            <v>0</v>
          </cell>
          <cell r="L19">
            <v>0</v>
          </cell>
          <cell r="M19">
            <v>0</v>
          </cell>
          <cell r="N19">
            <v>0</v>
          </cell>
          <cell r="O19">
            <v>0</v>
          </cell>
          <cell r="P19">
            <v>0</v>
          </cell>
        </row>
        <row r="20">
          <cell r="F20" t="str">
            <v>十三、交通运输支出</v>
          </cell>
          <cell r="G20" t="str">
            <v>43</v>
          </cell>
          <cell r="H20">
            <v>0</v>
          </cell>
          <cell r="I20">
            <v>0</v>
          </cell>
          <cell r="J20">
            <v>0</v>
          </cell>
          <cell r="K20">
            <v>0</v>
          </cell>
          <cell r="L20">
            <v>0</v>
          </cell>
          <cell r="M20">
            <v>0</v>
          </cell>
          <cell r="N20">
            <v>0</v>
          </cell>
          <cell r="O20">
            <v>0</v>
          </cell>
          <cell r="P20">
            <v>0</v>
          </cell>
        </row>
        <row r="21">
          <cell r="F21" t="str">
            <v>十四、资源勘探信息等支出</v>
          </cell>
          <cell r="G21" t="str">
            <v>44</v>
          </cell>
          <cell r="H21">
            <v>0</v>
          </cell>
          <cell r="I21">
            <v>0</v>
          </cell>
          <cell r="J21">
            <v>0</v>
          </cell>
          <cell r="K21">
            <v>0</v>
          </cell>
          <cell r="L21">
            <v>0</v>
          </cell>
          <cell r="M21">
            <v>0</v>
          </cell>
          <cell r="N21">
            <v>0</v>
          </cell>
          <cell r="O21">
            <v>0</v>
          </cell>
          <cell r="P21">
            <v>0</v>
          </cell>
        </row>
        <row r="22">
          <cell r="F22" t="str">
            <v>十五、商业服务业等支出</v>
          </cell>
          <cell r="G22" t="str">
            <v>45</v>
          </cell>
          <cell r="H22">
            <v>0</v>
          </cell>
          <cell r="I22">
            <v>0</v>
          </cell>
          <cell r="J22">
            <v>0</v>
          </cell>
          <cell r="K22">
            <v>0</v>
          </cell>
          <cell r="L22">
            <v>0</v>
          </cell>
          <cell r="M22">
            <v>0</v>
          </cell>
          <cell r="N22">
            <v>0</v>
          </cell>
          <cell r="O22">
            <v>0</v>
          </cell>
          <cell r="P22">
            <v>0</v>
          </cell>
        </row>
        <row r="23">
          <cell r="F23" t="str">
            <v>十六、金融支出</v>
          </cell>
          <cell r="G23" t="str">
            <v>46</v>
          </cell>
          <cell r="H23">
            <v>0</v>
          </cell>
          <cell r="I23">
            <v>0</v>
          </cell>
          <cell r="J23">
            <v>0</v>
          </cell>
          <cell r="K23">
            <v>0</v>
          </cell>
          <cell r="L23">
            <v>0</v>
          </cell>
          <cell r="M23">
            <v>0</v>
          </cell>
          <cell r="N23">
            <v>0</v>
          </cell>
          <cell r="O23">
            <v>0</v>
          </cell>
          <cell r="P23">
            <v>0</v>
          </cell>
        </row>
        <row r="24">
          <cell r="F24" t="str">
            <v>十七、援助其他地区支出</v>
          </cell>
          <cell r="G24" t="str">
            <v>47</v>
          </cell>
          <cell r="H24">
            <v>0</v>
          </cell>
          <cell r="I24">
            <v>0</v>
          </cell>
          <cell r="J24">
            <v>0</v>
          </cell>
          <cell r="K24">
            <v>0</v>
          </cell>
          <cell r="L24">
            <v>0</v>
          </cell>
          <cell r="M24">
            <v>0</v>
          </cell>
          <cell r="N24">
            <v>0</v>
          </cell>
          <cell r="O24">
            <v>0</v>
          </cell>
          <cell r="P24">
            <v>0</v>
          </cell>
        </row>
        <row r="25">
          <cell r="F25" t="str">
            <v>十八、国土海洋气象等支出</v>
          </cell>
          <cell r="G25" t="str">
            <v>48</v>
          </cell>
          <cell r="H25">
            <v>0</v>
          </cell>
          <cell r="I25">
            <v>0</v>
          </cell>
          <cell r="J25">
            <v>0</v>
          </cell>
          <cell r="K25">
            <v>0</v>
          </cell>
          <cell r="L25">
            <v>0</v>
          </cell>
          <cell r="M25">
            <v>0</v>
          </cell>
          <cell r="N25">
            <v>0</v>
          </cell>
          <cell r="O25">
            <v>0</v>
          </cell>
          <cell r="P25">
            <v>0</v>
          </cell>
        </row>
        <row r="26">
          <cell r="F26" t="str">
            <v>十九、住房保障支出</v>
          </cell>
          <cell r="G26" t="str">
            <v>49</v>
          </cell>
          <cell r="H26">
            <v>4.07</v>
          </cell>
          <cell r="I26">
            <v>4.07</v>
          </cell>
          <cell r="J26">
            <v>0</v>
          </cell>
          <cell r="K26">
            <v>4.07</v>
          </cell>
          <cell r="L26">
            <v>4.07</v>
          </cell>
          <cell r="M26">
            <v>0</v>
          </cell>
          <cell r="N26">
            <v>4.07</v>
          </cell>
          <cell r="O26">
            <v>4.07</v>
          </cell>
          <cell r="P26">
            <v>0</v>
          </cell>
        </row>
        <row r="27">
          <cell r="F27" t="str">
            <v>二十、粮油物资储备支出</v>
          </cell>
          <cell r="G27" t="str">
            <v>50</v>
          </cell>
          <cell r="H27">
            <v>0</v>
          </cell>
          <cell r="I27">
            <v>0</v>
          </cell>
          <cell r="J27">
            <v>0</v>
          </cell>
          <cell r="K27">
            <v>0</v>
          </cell>
          <cell r="L27">
            <v>0</v>
          </cell>
          <cell r="M27">
            <v>0</v>
          </cell>
          <cell r="N27">
            <v>0</v>
          </cell>
          <cell r="O27">
            <v>0</v>
          </cell>
          <cell r="P27">
            <v>0</v>
          </cell>
        </row>
        <row r="28">
          <cell r="F28" t="str">
            <v>二十一、其他支出</v>
          </cell>
          <cell r="G28" t="str">
            <v>51</v>
          </cell>
          <cell r="H28">
            <v>0</v>
          </cell>
          <cell r="I28">
            <v>0</v>
          </cell>
          <cell r="J28">
            <v>0</v>
          </cell>
          <cell r="K28">
            <v>0</v>
          </cell>
          <cell r="L28">
            <v>0</v>
          </cell>
          <cell r="M28">
            <v>0</v>
          </cell>
          <cell r="N28">
            <v>0</v>
          </cell>
          <cell r="O28">
            <v>0</v>
          </cell>
          <cell r="P28">
            <v>0</v>
          </cell>
        </row>
        <row r="29">
          <cell r="F29" t="str">
            <v>二十二、债务还本支出</v>
          </cell>
          <cell r="G29" t="str">
            <v>52</v>
          </cell>
          <cell r="H29">
            <v>0</v>
          </cell>
          <cell r="I29">
            <v>0</v>
          </cell>
          <cell r="J29">
            <v>0</v>
          </cell>
          <cell r="K29">
            <v>0</v>
          </cell>
          <cell r="L29">
            <v>0</v>
          </cell>
          <cell r="M29">
            <v>0</v>
          </cell>
          <cell r="N29">
            <v>0</v>
          </cell>
          <cell r="O29">
            <v>0</v>
          </cell>
          <cell r="P29">
            <v>0</v>
          </cell>
        </row>
        <row r="30">
          <cell r="F30" t="str">
            <v>二十三、债务付息支出</v>
          </cell>
          <cell r="G30" t="str">
            <v>53</v>
          </cell>
          <cell r="H30">
            <v>0</v>
          </cell>
          <cell r="I30">
            <v>0</v>
          </cell>
          <cell r="J30">
            <v>0</v>
          </cell>
          <cell r="K30">
            <v>0</v>
          </cell>
          <cell r="L30">
            <v>0</v>
          </cell>
          <cell r="M30">
            <v>0</v>
          </cell>
          <cell r="N30">
            <v>0</v>
          </cell>
          <cell r="O30">
            <v>0</v>
          </cell>
          <cell r="P30">
            <v>0</v>
          </cell>
        </row>
        <row r="31">
          <cell r="E31">
            <v>143.4</v>
          </cell>
          <cell r="F31" t="str">
            <v>本年支出合计</v>
          </cell>
          <cell r="Y31">
            <v>169.04</v>
          </cell>
          <cell r="Z31">
            <v>169.04</v>
          </cell>
          <cell r="AA31">
            <v>0</v>
          </cell>
        </row>
        <row r="32">
          <cell r="F32" t="str">
            <v/>
          </cell>
        </row>
        <row r="33">
          <cell r="E33">
            <v>27.83</v>
          </cell>
          <cell r="F33" t="str">
            <v>年末财政拨款结转和结余</v>
          </cell>
          <cell r="Y33">
            <v>2.19</v>
          </cell>
          <cell r="Z33">
            <v>2.19</v>
          </cell>
          <cell r="AA33">
            <v>0</v>
          </cell>
        </row>
        <row r="34">
          <cell r="E34">
            <v>27.83</v>
          </cell>
          <cell r="F34" t="str">
            <v xml:space="preserve">    基本支出结转</v>
          </cell>
        </row>
        <row r="35">
          <cell r="E35">
            <v>0</v>
          </cell>
          <cell r="F35" t="str">
            <v xml:space="preserve">    项目支出结转和结余</v>
          </cell>
        </row>
        <row r="36">
          <cell r="F36" t="str">
            <v/>
          </cell>
        </row>
        <row r="37">
          <cell r="E37">
            <v>171.23</v>
          </cell>
          <cell r="F37" t="str">
            <v>总计</v>
          </cell>
          <cell r="Y37">
            <v>171.23</v>
          </cell>
          <cell r="Z37">
            <v>171.23</v>
          </cell>
          <cell r="AA37">
            <v>0</v>
          </cell>
        </row>
        <row r="38">
          <cell r="F38" t="str">
            <v/>
          </cell>
        </row>
      </sheetData>
      <sheetData sheetId="2"/>
      <sheetData sheetId="3">
        <row r="9">
          <cell r="E9">
            <v>143.4</v>
          </cell>
          <cell r="F9">
            <v>143.4</v>
          </cell>
          <cell r="G9">
            <v>0</v>
          </cell>
          <cell r="H9">
            <v>0</v>
          </cell>
          <cell r="I9">
            <v>0</v>
          </cell>
          <cell r="J9">
            <v>0</v>
          </cell>
          <cell r="K9">
            <v>0</v>
          </cell>
        </row>
        <row r="10">
          <cell r="A10" t="str">
            <v>201</v>
          </cell>
          <cell r="B10" t="str">
            <v/>
          </cell>
          <cell r="C10" t="str">
            <v/>
          </cell>
          <cell r="D10" t="str">
            <v>一般公共服务支出</v>
          </cell>
          <cell r="E10">
            <v>127.66</v>
          </cell>
          <cell r="F10">
            <v>127.66</v>
          </cell>
          <cell r="G10">
            <v>0</v>
          </cell>
          <cell r="H10">
            <v>0</v>
          </cell>
          <cell r="I10">
            <v>0</v>
          </cell>
          <cell r="J10">
            <v>0</v>
          </cell>
          <cell r="K10">
            <v>0</v>
          </cell>
        </row>
        <row r="11">
          <cell r="A11" t="str">
            <v>20131</v>
          </cell>
          <cell r="B11" t="str">
            <v/>
          </cell>
          <cell r="C11" t="str">
            <v/>
          </cell>
          <cell r="D11" t="str">
            <v>党委办公厅（室）及相关机构事务</v>
          </cell>
          <cell r="E11">
            <v>125.71</v>
          </cell>
          <cell r="F11">
            <v>125.71</v>
          </cell>
          <cell r="G11">
            <v>0</v>
          </cell>
          <cell r="H11">
            <v>0</v>
          </cell>
          <cell r="I11">
            <v>0</v>
          </cell>
          <cell r="J11">
            <v>0</v>
          </cell>
          <cell r="K11">
            <v>0</v>
          </cell>
        </row>
        <row r="12">
          <cell r="A12" t="str">
            <v>2013101</v>
          </cell>
          <cell r="B12" t="str">
            <v/>
          </cell>
          <cell r="C12" t="str">
            <v/>
          </cell>
          <cell r="D12" t="str">
            <v xml:space="preserve">  行政运行</v>
          </cell>
          <cell r="E12">
            <v>73.88</v>
          </cell>
          <cell r="F12">
            <v>73.88</v>
          </cell>
          <cell r="G12">
            <v>0</v>
          </cell>
          <cell r="H12">
            <v>0</v>
          </cell>
          <cell r="I12">
            <v>0</v>
          </cell>
          <cell r="J12">
            <v>0</v>
          </cell>
          <cell r="K12">
            <v>0</v>
          </cell>
        </row>
        <row r="13">
          <cell r="A13" t="str">
            <v>2013102</v>
          </cell>
          <cell r="B13" t="str">
            <v/>
          </cell>
          <cell r="C13" t="str">
            <v/>
          </cell>
          <cell r="D13" t="str">
            <v xml:space="preserve">  一般行政管理事务</v>
          </cell>
          <cell r="E13">
            <v>25</v>
          </cell>
          <cell r="F13">
            <v>25</v>
          </cell>
          <cell r="G13">
            <v>0</v>
          </cell>
          <cell r="H13">
            <v>0</v>
          </cell>
          <cell r="I13">
            <v>0</v>
          </cell>
          <cell r="J13">
            <v>0</v>
          </cell>
          <cell r="K13">
            <v>0</v>
          </cell>
        </row>
        <row r="14">
          <cell r="A14" t="str">
            <v>2013150</v>
          </cell>
          <cell r="B14" t="str">
            <v/>
          </cell>
          <cell r="C14" t="str">
            <v/>
          </cell>
          <cell r="D14" t="str">
            <v xml:space="preserve">  事业运行</v>
          </cell>
          <cell r="E14">
            <v>3.61</v>
          </cell>
          <cell r="F14">
            <v>3.61</v>
          </cell>
          <cell r="G14">
            <v>0</v>
          </cell>
          <cell r="H14">
            <v>0</v>
          </cell>
          <cell r="I14">
            <v>0</v>
          </cell>
          <cell r="J14">
            <v>0</v>
          </cell>
          <cell r="K14">
            <v>0</v>
          </cell>
        </row>
        <row r="15">
          <cell r="A15" t="str">
            <v>2013199</v>
          </cell>
          <cell r="B15" t="str">
            <v/>
          </cell>
          <cell r="C15" t="str">
            <v/>
          </cell>
          <cell r="D15" t="str">
            <v xml:space="preserve">  其他党委办公厅（室）及相关机构事务支出</v>
          </cell>
          <cell r="E15">
            <v>23.22</v>
          </cell>
          <cell r="F15">
            <v>23.22</v>
          </cell>
          <cell r="G15">
            <v>0</v>
          </cell>
          <cell r="H15">
            <v>0</v>
          </cell>
          <cell r="I15">
            <v>0</v>
          </cell>
          <cell r="J15">
            <v>0</v>
          </cell>
          <cell r="K15">
            <v>0</v>
          </cell>
        </row>
        <row r="16">
          <cell r="A16" t="str">
            <v>20136</v>
          </cell>
          <cell r="B16" t="str">
            <v/>
          </cell>
          <cell r="C16" t="str">
            <v/>
          </cell>
          <cell r="D16" t="str">
            <v>其他共产党事务支出</v>
          </cell>
          <cell r="E16">
            <v>1.95</v>
          </cell>
          <cell r="F16">
            <v>1.95</v>
          </cell>
          <cell r="G16">
            <v>0</v>
          </cell>
          <cell r="H16">
            <v>0</v>
          </cell>
          <cell r="I16">
            <v>0</v>
          </cell>
          <cell r="J16">
            <v>0</v>
          </cell>
          <cell r="K16">
            <v>0</v>
          </cell>
        </row>
        <row r="17">
          <cell r="A17" t="str">
            <v>2013601</v>
          </cell>
          <cell r="B17" t="str">
            <v/>
          </cell>
          <cell r="C17" t="str">
            <v/>
          </cell>
          <cell r="D17" t="str">
            <v xml:space="preserve">  行政运行</v>
          </cell>
          <cell r="E17">
            <v>1.95</v>
          </cell>
          <cell r="F17">
            <v>1.95</v>
          </cell>
          <cell r="G17">
            <v>0</v>
          </cell>
          <cell r="H17">
            <v>0</v>
          </cell>
          <cell r="I17">
            <v>0</v>
          </cell>
          <cell r="J17">
            <v>0</v>
          </cell>
          <cell r="K17">
            <v>0</v>
          </cell>
        </row>
        <row r="18">
          <cell r="A18" t="str">
            <v>208</v>
          </cell>
          <cell r="B18" t="str">
            <v/>
          </cell>
          <cell r="C18" t="str">
            <v/>
          </cell>
          <cell r="D18" t="str">
            <v>社会保障和就业支出</v>
          </cell>
          <cell r="E18">
            <v>5</v>
          </cell>
          <cell r="F18">
            <v>5</v>
          </cell>
          <cell r="G18">
            <v>0</v>
          </cell>
          <cell r="H18">
            <v>0</v>
          </cell>
          <cell r="I18">
            <v>0</v>
          </cell>
          <cell r="J18">
            <v>0</v>
          </cell>
          <cell r="K18">
            <v>0</v>
          </cell>
        </row>
        <row r="19">
          <cell r="A19" t="str">
            <v>20899</v>
          </cell>
          <cell r="B19" t="str">
            <v/>
          </cell>
          <cell r="C19" t="str">
            <v/>
          </cell>
          <cell r="D19" t="str">
            <v>其他社会保障和就业支出</v>
          </cell>
          <cell r="E19">
            <v>5</v>
          </cell>
          <cell r="F19">
            <v>5</v>
          </cell>
          <cell r="G19">
            <v>0</v>
          </cell>
          <cell r="H19">
            <v>0</v>
          </cell>
          <cell r="I19">
            <v>0</v>
          </cell>
          <cell r="J19">
            <v>0</v>
          </cell>
          <cell r="K19">
            <v>0</v>
          </cell>
        </row>
        <row r="20">
          <cell r="A20" t="str">
            <v>2089901</v>
          </cell>
          <cell r="B20" t="str">
            <v/>
          </cell>
          <cell r="C20" t="str">
            <v/>
          </cell>
          <cell r="D20" t="str">
            <v xml:space="preserve">  其他社会保障和就业支出</v>
          </cell>
          <cell r="E20">
            <v>5</v>
          </cell>
          <cell r="F20">
            <v>5</v>
          </cell>
          <cell r="G20">
            <v>0</v>
          </cell>
          <cell r="H20">
            <v>0</v>
          </cell>
          <cell r="I20">
            <v>0</v>
          </cell>
          <cell r="J20">
            <v>0</v>
          </cell>
          <cell r="K20">
            <v>0</v>
          </cell>
        </row>
        <row r="21">
          <cell r="A21" t="str">
            <v>210</v>
          </cell>
          <cell r="B21" t="str">
            <v/>
          </cell>
          <cell r="C21" t="str">
            <v/>
          </cell>
          <cell r="D21" t="str">
            <v>医疗卫生与计划生育支出</v>
          </cell>
          <cell r="E21">
            <v>6.67</v>
          </cell>
          <cell r="F21">
            <v>6.67</v>
          </cell>
          <cell r="G21">
            <v>0</v>
          </cell>
          <cell r="H21">
            <v>0</v>
          </cell>
          <cell r="I21">
            <v>0</v>
          </cell>
          <cell r="J21">
            <v>0</v>
          </cell>
          <cell r="K21">
            <v>0</v>
          </cell>
        </row>
        <row r="22">
          <cell r="A22" t="str">
            <v>21005</v>
          </cell>
          <cell r="B22" t="str">
            <v/>
          </cell>
          <cell r="C22" t="str">
            <v/>
          </cell>
          <cell r="D22" t="str">
            <v>医疗保障</v>
          </cell>
          <cell r="E22">
            <v>6.67</v>
          </cell>
          <cell r="F22">
            <v>6.67</v>
          </cell>
          <cell r="G22">
            <v>0</v>
          </cell>
          <cell r="H22">
            <v>0</v>
          </cell>
          <cell r="I22">
            <v>0</v>
          </cell>
          <cell r="J22">
            <v>0</v>
          </cell>
          <cell r="K22">
            <v>0</v>
          </cell>
        </row>
        <row r="23">
          <cell r="A23" t="str">
            <v>2100501</v>
          </cell>
          <cell r="B23" t="str">
            <v/>
          </cell>
          <cell r="C23" t="str">
            <v/>
          </cell>
          <cell r="D23" t="str">
            <v xml:space="preserve">  行政单位医疗</v>
          </cell>
          <cell r="E23">
            <v>6.67</v>
          </cell>
          <cell r="F23">
            <v>6.67</v>
          </cell>
          <cell r="G23">
            <v>0</v>
          </cell>
          <cell r="H23">
            <v>0</v>
          </cell>
          <cell r="I23">
            <v>0</v>
          </cell>
          <cell r="J23">
            <v>0</v>
          </cell>
          <cell r="K23">
            <v>0</v>
          </cell>
        </row>
        <row r="24">
          <cell r="A24" t="str">
            <v>221</v>
          </cell>
          <cell r="B24" t="str">
            <v/>
          </cell>
          <cell r="C24" t="str">
            <v/>
          </cell>
          <cell r="D24" t="str">
            <v>住房保障支出</v>
          </cell>
          <cell r="E24">
            <v>4.07</v>
          </cell>
          <cell r="F24">
            <v>4.07</v>
          </cell>
          <cell r="G24">
            <v>0</v>
          </cell>
          <cell r="H24">
            <v>0</v>
          </cell>
          <cell r="I24">
            <v>0</v>
          </cell>
          <cell r="J24">
            <v>0</v>
          </cell>
          <cell r="K24">
            <v>0</v>
          </cell>
        </row>
        <row r="25">
          <cell r="A25" t="str">
            <v>22102</v>
          </cell>
          <cell r="B25" t="str">
            <v/>
          </cell>
          <cell r="C25" t="str">
            <v/>
          </cell>
          <cell r="D25" t="str">
            <v>住房改革支出</v>
          </cell>
          <cell r="E25">
            <v>4.07</v>
          </cell>
          <cell r="F25">
            <v>4.07</v>
          </cell>
          <cell r="G25">
            <v>0</v>
          </cell>
          <cell r="H25">
            <v>0</v>
          </cell>
          <cell r="I25">
            <v>0</v>
          </cell>
          <cell r="J25">
            <v>0</v>
          </cell>
          <cell r="K25">
            <v>0</v>
          </cell>
        </row>
        <row r="26">
          <cell r="A26" t="str">
            <v>2210201</v>
          </cell>
          <cell r="B26" t="str">
            <v/>
          </cell>
          <cell r="C26" t="str">
            <v/>
          </cell>
          <cell r="D26" t="str">
            <v xml:space="preserve">  住房公积金</v>
          </cell>
          <cell r="E26">
            <v>4.07</v>
          </cell>
          <cell r="F26">
            <v>4.07</v>
          </cell>
          <cell r="G26">
            <v>0</v>
          </cell>
          <cell r="H26">
            <v>0</v>
          </cell>
          <cell r="I26">
            <v>0</v>
          </cell>
          <cell r="J26">
            <v>0</v>
          </cell>
          <cell r="K26">
            <v>0</v>
          </cell>
        </row>
        <row r="28">
          <cell r="G28" t="str">
            <v>—4.%d —</v>
          </cell>
        </row>
      </sheetData>
      <sheetData sheetId="4">
        <row r="9">
          <cell r="E9">
            <v>169.04</v>
          </cell>
          <cell r="F9">
            <v>130.35</v>
          </cell>
          <cell r="G9">
            <v>38.700000000000003</v>
          </cell>
          <cell r="H9">
            <v>0</v>
          </cell>
          <cell r="I9">
            <v>0</v>
          </cell>
          <cell r="J9">
            <v>0</v>
          </cell>
        </row>
        <row r="10">
          <cell r="A10" t="str">
            <v>201</v>
          </cell>
          <cell r="B10" t="str">
            <v/>
          </cell>
          <cell r="C10" t="str">
            <v/>
          </cell>
          <cell r="D10" t="str">
            <v>一般公共服务支出</v>
          </cell>
          <cell r="E10">
            <v>153.30000000000001</v>
          </cell>
          <cell r="F10">
            <v>114.61</v>
          </cell>
          <cell r="G10">
            <v>38.700000000000003</v>
          </cell>
          <cell r="H10">
            <v>0</v>
          </cell>
          <cell r="I10">
            <v>0</v>
          </cell>
          <cell r="J10">
            <v>0</v>
          </cell>
        </row>
        <row r="11">
          <cell r="A11" t="str">
            <v>20131</v>
          </cell>
          <cell r="B11" t="str">
            <v/>
          </cell>
          <cell r="C11" t="str">
            <v/>
          </cell>
          <cell r="D11" t="str">
            <v>党委办公厅（室）及相关机构事务</v>
          </cell>
          <cell r="E11">
            <v>151.35</v>
          </cell>
          <cell r="F11">
            <v>112.66</v>
          </cell>
          <cell r="G11">
            <v>38.700000000000003</v>
          </cell>
          <cell r="H11">
            <v>0</v>
          </cell>
          <cell r="I11">
            <v>0</v>
          </cell>
          <cell r="J11">
            <v>0</v>
          </cell>
        </row>
        <row r="12">
          <cell r="A12" t="str">
            <v>2013101</v>
          </cell>
          <cell r="B12" t="str">
            <v/>
          </cell>
          <cell r="C12" t="str">
            <v/>
          </cell>
          <cell r="D12" t="str">
            <v xml:space="preserve">  行政运行</v>
          </cell>
          <cell r="E12">
            <v>85.83</v>
          </cell>
          <cell r="F12">
            <v>85.83</v>
          </cell>
          <cell r="G12">
            <v>0</v>
          </cell>
          <cell r="H12">
            <v>0</v>
          </cell>
          <cell r="I12">
            <v>0</v>
          </cell>
          <cell r="J12">
            <v>0</v>
          </cell>
        </row>
        <row r="13">
          <cell r="A13" t="str">
            <v>2013102</v>
          </cell>
          <cell r="B13" t="str">
            <v/>
          </cell>
          <cell r="C13" t="str">
            <v/>
          </cell>
          <cell r="D13" t="str">
            <v xml:space="preserve">  一般行政管理事务</v>
          </cell>
          <cell r="E13">
            <v>38.700000000000003</v>
          </cell>
          <cell r="F13">
            <v>0</v>
          </cell>
          <cell r="G13">
            <v>38.700000000000003</v>
          </cell>
          <cell r="H13">
            <v>0</v>
          </cell>
          <cell r="I13">
            <v>0</v>
          </cell>
          <cell r="J13">
            <v>0</v>
          </cell>
        </row>
        <row r="14">
          <cell r="A14" t="str">
            <v>2013150</v>
          </cell>
          <cell r="B14" t="str">
            <v/>
          </cell>
          <cell r="C14" t="str">
            <v/>
          </cell>
          <cell r="D14" t="str">
            <v xml:space="preserve">  事业运行</v>
          </cell>
          <cell r="E14">
            <v>3.61</v>
          </cell>
          <cell r="F14">
            <v>3.61</v>
          </cell>
          <cell r="G14">
            <v>0</v>
          </cell>
          <cell r="H14">
            <v>0</v>
          </cell>
          <cell r="I14">
            <v>0</v>
          </cell>
          <cell r="J14">
            <v>0</v>
          </cell>
        </row>
        <row r="15">
          <cell r="A15" t="str">
            <v>2013199</v>
          </cell>
          <cell r="B15" t="str">
            <v/>
          </cell>
          <cell r="C15" t="str">
            <v/>
          </cell>
          <cell r="D15" t="str">
            <v xml:space="preserve">  其他党委办公厅（室）及相关机构事务支出</v>
          </cell>
          <cell r="E15">
            <v>23.22</v>
          </cell>
          <cell r="F15">
            <v>23.22</v>
          </cell>
          <cell r="G15">
            <v>0</v>
          </cell>
          <cell r="H15">
            <v>0</v>
          </cell>
          <cell r="I15">
            <v>0</v>
          </cell>
          <cell r="J15">
            <v>0</v>
          </cell>
        </row>
        <row r="16">
          <cell r="A16" t="str">
            <v>20136</v>
          </cell>
          <cell r="B16" t="str">
            <v/>
          </cell>
          <cell r="C16" t="str">
            <v/>
          </cell>
          <cell r="D16" t="str">
            <v>其他共产党事务支出</v>
          </cell>
          <cell r="E16">
            <v>1.95</v>
          </cell>
          <cell r="F16">
            <v>1.95</v>
          </cell>
          <cell r="G16">
            <v>0</v>
          </cell>
          <cell r="H16">
            <v>0</v>
          </cell>
          <cell r="I16">
            <v>0</v>
          </cell>
          <cell r="J16">
            <v>0</v>
          </cell>
        </row>
        <row r="17">
          <cell r="A17" t="str">
            <v>2013601</v>
          </cell>
          <cell r="B17" t="str">
            <v/>
          </cell>
          <cell r="C17" t="str">
            <v/>
          </cell>
          <cell r="D17" t="str">
            <v xml:space="preserve">  行政运行</v>
          </cell>
          <cell r="E17">
            <v>1.95</v>
          </cell>
          <cell r="F17">
            <v>1.95</v>
          </cell>
          <cell r="G17">
            <v>0</v>
          </cell>
          <cell r="H17">
            <v>0</v>
          </cell>
          <cell r="I17">
            <v>0</v>
          </cell>
          <cell r="J17">
            <v>0</v>
          </cell>
        </row>
        <row r="18">
          <cell r="A18" t="str">
            <v>208</v>
          </cell>
          <cell r="B18" t="str">
            <v/>
          </cell>
          <cell r="C18" t="str">
            <v/>
          </cell>
          <cell r="D18" t="str">
            <v>社会保障和就业支出</v>
          </cell>
          <cell r="E18">
            <v>5</v>
          </cell>
          <cell r="F18">
            <v>5</v>
          </cell>
          <cell r="G18">
            <v>0</v>
          </cell>
          <cell r="H18">
            <v>0</v>
          </cell>
          <cell r="I18">
            <v>0</v>
          </cell>
          <cell r="J18">
            <v>0</v>
          </cell>
        </row>
        <row r="19">
          <cell r="A19" t="str">
            <v>20899</v>
          </cell>
          <cell r="B19" t="str">
            <v/>
          </cell>
          <cell r="C19" t="str">
            <v/>
          </cell>
          <cell r="D19" t="str">
            <v>其他社会保障和就业支出</v>
          </cell>
          <cell r="E19">
            <v>5</v>
          </cell>
          <cell r="F19">
            <v>5</v>
          </cell>
          <cell r="G19">
            <v>0</v>
          </cell>
          <cell r="H19">
            <v>0</v>
          </cell>
          <cell r="I19">
            <v>0</v>
          </cell>
          <cell r="J19">
            <v>0</v>
          </cell>
        </row>
        <row r="20">
          <cell r="A20" t="str">
            <v>2089901</v>
          </cell>
          <cell r="B20" t="str">
            <v/>
          </cell>
          <cell r="C20" t="str">
            <v/>
          </cell>
          <cell r="D20" t="str">
            <v xml:space="preserve">  其他社会保障和就业支出</v>
          </cell>
          <cell r="E20">
            <v>5</v>
          </cell>
          <cell r="F20">
            <v>5</v>
          </cell>
          <cell r="G20">
            <v>0</v>
          </cell>
          <cell r="H20">
            <v>0</v>
          </cell>
          <cell r="I20">
            <v>0</v>
          </cell>
          <cell r="J20">
            <v>0</v>
          </cell>
        </row>
        <row r="21">
          <cell r="A21" t="str">
            <v>210</v>
          </cell>
          <cell r="B21" t="str">
            <v/>
          </cell>
          <cell r="C21" t="str">
            <v/>
          </cell>
          <cell r="D21" t="str">
            <v>医疗卫生与计划生育支出</v>
          </cell>
          <cell r="E21">
            <v>6.67</v>
          </cell>
          <cell r="F21">
            <v>6.67</v>
          </cell>
          <cell r="G21">
            <v>0</v>
          </cell>
          <cell r="H21">
            <v>0</v>
          </cell>
          <cell r="I21">
            <v>0</v>
          </cell>
          <cell r="J21">
            <v>0</v>
          </cell>
        </row>
        <row r="22">
          <cell r="A22" t="str">
            <v>21005</v>
          </cell>
          <cell r="B22" t="str">
            <v/>
          </cell>
          <cell r="C22" t="str">
            <v/>
          </cell>
          <cell r="D22" t="str">
            <v>医疗保障</v>
          </cell>
          <cell r="E22">
            <v>6.67</v>
          </cell>
          <cell r="F22">
            <v>6.67</v>
          </cell>
          <cell r="G22">
            <v>0</v>
          </cell>
          <cell r="H22">
            <v>0</v>
          </cell>
          <cell r="I22">
            <v>0</v>
          </cell>
          <cell r="J22">
            <v>0</v>
          </cell>
        </row>
        <row r="23">
          <cell r="A23" t="str">
            <v>2100501</v>
          </cell>
          <cell r="B23" t="str">
            <v/>
          </cell>
          <cell r="C23" t="str">
            <v/>
          </cell>
          <cell r="D23" t="str">
            <v xml:space="preserve">  行政单位医疗</v>
          </cell>
          <cell r="E23">
            <v>6.67</v>
          </cell>
          <cell r="F23">
            <v>6.67</v>
          </cell>
          <cell r="G23">
            <v>0</v>
          </cell>
          <cell r="H23">
            <v>0</v>
          </cell>
          <cell r="I23">
            <v>0</v>
          </cell>
          <cell r="J23">
            <v>0</v>
          </cell>
        </row>
        <row r="24">
          <cell r="A24" t="str">
            <v>221</v>
          </cell>
          <cell r="B24" t="str">
            <v/>
          </cell>
          <cell r="C24" t="str">
            <v/>
          </cell>
          <cell r="D24" t="str">
            <v>住房保障支出</v>
          </cell>
          <cell r="E24">
            <v>4.07</v>
          </cell>
          <cell r="F24">
            <v>4.07</v>
          </cell>
          <cell r="G24">
            <v>0</v>
          </cell>
          <cell r="H24">
            <v>0</v>
          </cell>
          <cell r="I24">
            <v>0</v>
          </cell>
          <cell r="J24">
            <v>0</v>
          </cell>
        </row>
        <row r="25">
          <cell r="A25" t="str">
            <v>22102</v>
          </cell>
          <cell r="B25" t="str">
            <v/>
          </cell>
          <cell r="C25" t="str">
            <v/>
          </cell>
          <cell r="D25" t="str">
            <v>住房改革支出</v>
          </cell>
          <cell r="E25">
            <v>4.07</v>
          </cell>
          <cell r="F25">
            <v>4.07</v>
          </cell>
          <cell r="G25">
            <v>0</v>
          </cell>
          <cell r="H25">
            <v>0</v>
          </cell>
          <cell r="I25">
            <v>0</v>
          </cell>
          <cell r="J25">
            <v>0</v>
          </cell>
        </row>
        <row r="26">
          <cell r="A26" t="str">
            <v>2210201</v>
          </cell>
          <cell r="B26" t="str">
            <v/>
          </cell>
          <cell r="C26" t="str">
            <v/>
          </cell>
          <cell r="D26" t="str">
            <v xml:space="preserve">  住房公积金</v>
          </cell>
          <cell r="E26">
            <v>4.07</v>
          </cell>
          <cell r="F26">
            <v>4.07</v>
          </cell>
          <cell r="G26">
            <v>0</v>
          </cell>
          <cell r="H26">
            <v>0</v>
          </cell>
          <cell r="I26">
            <v>0</v>
          </cell>
          <cell r="J26">
            <v>0</v>
          </cell>
        </row>
        <row r="28">
          <cell r="F28" t="str">
            <v>— 4.%d —</v>
          </cell>
        </row>
      </sheetData>
      <sheetData sheetId="5"/>
      <sheetData sheetId="6"/>
      <sheetData sheetId="7"/>
      <sheetData sheetId="8"/>
      <sheetData sheetId="9"/>
      <sheetData sheetId="10"/>
      <sheetData sheetId="11">
        <row r="9">
          <cell r="K9">
            <v>169.04</v>
          </cell>
          <cell r="L9">
            <v>130.35</v>
          </cell>
          <cell r="O9">
            <v>38.700000000000003</v>
          </cell>
        </row>
        <row r="10">
          <cell r="A10" t="str">
            <v>201</v>
          </cell>
          <cell r="B10" t="str">
            <v/>
          </cell>
          <cell r="C10" t="str">
            <v/>
          </cell>
          <cell r="D10" t="str">
            <v>一般公共服务支出</v>
          </cell>
          <cell r="E10">
            <v>27.83</v>
          </cell>
          <cell r="F10">
            <v>11.95</v>
          </cell>
          <cell r="G10">
            <v>15.88</v>
          </cell>
          <cell r="H10">
            <v>127.66</v>
          </cell>
          <cell r="I10">
            <v>102.66</v>
          </cell>
          <cell r="J10">
            <v>25</v>
          </cell>
          <cell r="K10">
            <v>153.30000000000001</v>
          </cell>
          <cell r="L10">
            <v>114.61</v>
          </cell>
          <cell r="M10">
            <v>105.49</v>
          </cell>
          <cell r="N10">
            <v>9.11</v>
          </cell>
          <cell r="O10">
            <v>38.700000000000003</v>
          </cell>
          <cell r="P10">
            <v>2.19</v>
          </cell>
          <cell r="Q10">
            <v>0</v>
          </cell>
          <cell r="R10">
            <v>2.19</v>
          </cell>
          <cell r="S10">
            <v>0</v>
          </cell>
          <cell r="T10">
            <v>2.19</v>
          </cell>
        </row>
        <row r="11">
          <cell r="A11" t="str">
            <v>20131</v>
          </cell>
          <cell r="B11" t="str">
            <v/>
          </cell>
          <cell r="C11" t="str">
            <v/>
          </cell>
          <cell r="D11" t="str">
            <v>党委办公厅（室）及相关机构事务</v>
          </cell>
          <cell r="E11">
            <v>27.83</v>
          </cell>
          <cell r="F11">
            <v>11.95</v>
          </cell>
          <cell r="G11">
            <v>15.88</v>
          </cell>
          <cell r="H11">
            <v>125.71</v>
          </cell>
          <cell r="I11">
            <v>100.71</v>
          </cell>
          <cell r="J11">
            <v>25</v>
          </cell>
          <cell r="K11">
            <v>151.35</v>
          </cell>
          <cell r="L11">
            <v>112.66</v>
          </cell>
          <cell r="M11">
            <v>103.54</v>
          </cell>
          <cell r="N11">
            <v>9.11</v>
          </cell>
          <cell r="O11">
            <v>38.700000000000003</v>
          </cell>
          <cell r="P11">
            <v>2.19</v>
          </cell>
          <cell r="Q11">
            <v>0</v>
          </cell>
          <cell r="R11">
            <v>2.19</v>
          </cell>
          <cell r="S11">
            <v>0</v>
          </cell>
          <cell r="T11">
            <v>2.19</v>
          </cell>
        </row>
        <row r="12">
          <cell r="A12" t="str">
            <v>2013101</v>
          </cell>
          <cell r="B12" t="str">
            <v/>
          </cell>
          <cell r="C12" t="str">
            <v/>
          </cell>
          <cell r="D12" t="str">
            <v xml:space="preserve">  行政运行</v>
          </cell>
          <cell r="E12">
            <v>11.95</v>
          </cell>
          <cell r="F12">
            <v>11.95</v>
          </cell>
          <cell r="G12">
            <v>0</v>
          </cell>
          <cell r="H12">
            <v>73.88</v>
          </cell>
          <cell r="I12">
            <v>73.88</v>
          </cell>
          <cell r="J12">
            <v>0</v>
          </cell>
          <cell r="K12">
            <v>85.83</v>
          </cell>
          <cell r="L12">
            <v>85.83</v>
          </cell>
          <cell r="M12">
            <v>85.83</v>
          </cell>
          <cell r="N12">
            <v>0</v>
          </cell>
          <cell r="O12">
            <v>0</v>
          </cell>
          <cell r="P12">
            <v>0</v>
          </cell>
          <cell r="Q12">
            <v>0</v>
          </cell>
          <cell r="R12">
            <v>0</v>
          </cell>
          <cell r="S12">
            <v>0</v>
          </cell>
          <cell r="T12">
            <v>0</v>
          </cell>
        </row>
        <row r="13">
          <cell r="A13" t="str">
            <v>2013102</v>
          </cell>
          <cell r="B13" t="str">
            <v/>
          </cell>
          <cell r="C13" t="str">
            <v/>
          </cell>
          <cell r="D13" t="str">
            <v xml:space="preserve">  一般行政管理事务</v>
          </cell>
          <cell r="E13">
            <v>15.88</v>
          </cell>
          <cell r="F13">
            <v>0</v>
          </cell>
          <cell r="G13">
            <v>15.88</v>
          </cell>
          <cell r="H13">
            <v>25</v>
          </cell>
          <cell r="I13">
            <v>0</v>
          </cell>
          <cell r="J13">
            <v>25</v>
          </cell>
          <cell r="K13">
            <v>38.700000000000003</v>
          </cell>
          <cell r="L13">
            <v>0</v>
          </cell>
          <cell r="M13">
            <v>0</v>
          </cell>
          <cell r="N13">
            <v>0</v>
          </cell>
          <cell r="O13">
            <v>38.700000000000003</v>
          </cell>
          <cell r="P13">
            <v>2.19</v>
          </cell>
          <cell r="Q13">
            <v>0</v>
          </cell>
          <cell r="R13">
            <v>2.19</v>
          </cell>
          <cell r="S13">
            <v>0</v>
          </cell>
          <cell r="T13">
            <v>2.19</v>
          </cell>
        </row>
        <row r="14">
          <cell r="A14" t="str">
            <v>2013150</v>
          </cell>
          <cell r="B14" t="str">
            <v/>
          </cell>
          <cell r="C14" t="str">
            <v/>
          </cell>
          <cell r="D14" t="str">
            <v xml:space="preserve">  事业运行</v>
          </cell>
          <cell r="E14">
            <v>0</v>
          </cell>
          <cell r="F14">
            <v>0</v>
          </cell>
          <cell r="G14">
            <v>0</v>
          </cell>
          <cell r="H14">
            <v>3.61</v>
          </cell>
          <cell r="I14">
            <v>3.61</v>
          </cell>
          <cell r="J14">
            <v>0</v>
          </cell>
          <cell r="K14">
            <v>3.61</v>
          </cell>
          <cell r="L14">
            <v>3.61</v>
          </cell>
          <cell r="M14">
            <v>3.61</v>
          </cell>
          <cell r="N14">
            <v>0</v>
          </cell>
          <cell r="O14">
            <v>0</v>
          </cell>
          <cell r="P14">
            <v>0</v>
          </cell>
          <cell r="Q14">
            <v>0</v>
          </cell>
          <cell r="R14">
            <v>0</v>
          </cell>
          <cell r="S14">
            <v>0</v>
          </cell>
          <cell r="T14">
            <v>0</v>
          </cell>
        </row>
        <row r="15">
          <cell r="A15" t="str">
            <v>2013199</v>
          </cell>
          <cell r="B15" t="str">
            <v/>
          </cell>
          <cell r="C15" t="str">
            <v/>
          </cell>
          <cell r="D15" t="str">
            <v xml:space="preserve">  其他党委办公厅（室）及相关机构事务支出</v>
          </cell>
          <cell r="E15">
            <v>0</v>
          </cell>
          <cell r="F15">
            <v>0</v>
          </cell>
          <cell r="G15">
            <v>0</v>
          </cell>
          <cell r="H15">
            <v>23.22</v>
          </cell>
          <cell r="I15">
            <v>23.22</v>
          </cell>
          <cell r="J15">
            <v>0</v>
          </cell>
          <cell r="K15">
            <v>23.22</v>
          </cell>
          <cell r="L15">
            <v>23.22</v>
          </cell>
          <cell r="M15">
            <v>14.11</v>
          </cell>
          <cell r="N15">
            <v>9.11</v>
          </cell>
          <cell r="O15">
            <v>0</v>
          </cell>
          <cell r="P15">
            <v>0</v>
          </cell>
          <cell r="Q15">
            <v>0</v>
          </cell>
          <cell r="R15">
            <v>0</v>
          </cell>
          <cell r="S15">
            <v>0</v>
          </cell>
          <cell r="T15">
            <v>0</v>
          </cell>
        </row>
        <row r="16">
          <cell r="A16" t="str">
            <v>20136</v>
          </cell>
          <cell r="B16" t="str">
            <v/>
          </cell>
          <cell r="C16" t="str">
            <v/>
          </cell>
          <cell r="D16" t="str">
            <v>其他共产党事务支出</v>
          </cell>
          <cell r="E16">
            <v>0</v>
          </cell>
          <cell r="F16">
            <v>0</v>
          </cell>
          <cell r="G16">
            <v>0</v>
          </cell>
          <cell r="H16">
            <v>1.95</v>
          </cell>
          <cell r="I16">
            <v>1.95</v>
          </cell>
          <cell r="J16">
            <v>0</v>
          </cell>
          <cell r="K16">
            <v>1.95</v>
          </cell>
          <cell r="L16">
            <v>1.95</v>
          </cell>
          <cell r="M16">
            <v>1.95</v>
          </cell>
          <cell r="N16">
            <v>0</v>
          </cell>
          <cell r="O16">
            <v>0</v>
          </cell>
          <cell r="P16">
            <v>0</v>
          </cell>
          <cell r="Q16">
            <v>0</v>
          </cell>
          <cell r="R16">
            <v>0</v>
          </cell>
          <cell r="S16">
            <v>0</v>
          </cell>
          <cell r="T16">
            <v>0</v>
          </cell>
        </row>
        <row r="17">
          <cell r="A17" t="str">
            <v>2013601</v>
          </cell>
          <cell r="B17" t="str">
            <v/>
          </cell>
          <cell r="C17" t="str">
            <v/>
          </cell>
          <cell r="D17" t="str">
            <v xml:space="preserve">  行政运行</v>
          </cell>
          <cell r="E17">
            <v>0</v>
          </cell>
          <cell r="F17">
            <v>0</v>
          </cell>
          <cell r="G17">
            <v>0</v>
          </cell>
          <cell r="H17">
            <v>1.95</v>
          </cell>
          <cell r="I17">
            <v>1.95</v>
          </cell>
          <cell r="J17">
            <v>0</v>
          </cell>
          <cell r="K17">
            <v>1.95</v>
          </cell>
          <cell r="L17">
            <v>1.95</v>
          </cell>
          <cell r="M17">
            <v>1.95</v>
          </cell>
          <cell r="N17">
            <v>0</v>
          </cell>
          <cell r="O17">
            <v>0</v>
          </cell>
          <cell r="P17">
            <v>0</v>
          </cell>
          <cell r="Q17">
            <v>0</v>
          </cell>
          <cell r="R17">
            <v>0</v>
          </cell>
          <cell r="S17">
            <v>0</v>
          </cell>
          <cell r="T17">
            <v>0</v>
          </cell>
        </row>
        <row r="18">
          <cell r="A18" t="str">
            <v>208</v>
          </cell>
          <cell r="B18" t="str">
            <v/>
          </cell>
          <cell r="C18" t="str">
            <v/>
          </cell>
          <cell r="D18" t="str">
            <v>社会保障和就业支出</v>
          </cell>
          <cell r="E18">
            <v>0</v>
          </cell>
          <cell r="F18">
            <v>0</v>
          </cell>
          <cell r="G18">
            <v>0</v>
          </cell>
          <cell r="H18">
            <v>5</v>
          </cell>
          <cell r="I18">
            <v>5</v>
          </cell>
          <cell r="J18">
            <v>0</v>
          </cell>
          <cell r="K18">
            <v>5</v>
          </cell>
          <cell r="L18">
            <v>5</v>
          </cell>
          <cell r="M18">
            <v>5</v>
          </cell>
          <cell r="N18">
            <v>0</v>
          </cell>
          <cell r="O18">
            <v>0</v>
          </cell>
          <cell r="P18">
            <v>0</v>
          </cell>
          <cell r="Q18">
            <v>0</v>
          </cell>
          <cell r="R18">
            <v>0</v>
          </cell>
          <cell r="S18">
            <v>0</v>
          </cell>
          <cell r="T18">
            <v>0</v>
          </cell>
        </row>
        <row r="19">
          <cell r="A19" t="str">
            <v>20899</v>
          </cell>
          <cell r="B19" t="str">
            <v/>
          </cell>
          <cell r="C19" t="str">
            <v/>
          </cell>
          <cell r="D19" t="str">
            <v>其他社会保障和就业支出</v>
          </cell>
          <cell r="E19">
            <v>0</v>
          </cell>
          <cell r="F19">
            <v>0</v>
          </cell>
          <cell r="G19">
            <v>0</v>
          </cell>
          <cell r="H19">
            <v>5</v>
          </cell>
          <cell r="I19">
            <v>5</v>
          </cell>
          <cell r="J19">
            <v>0</v>
          </cell>
          <cell r="K19">
            <v>5</v>
          </cell>
          <cell r="L19">
            <v>5</v>
          </cell>
          <cell r="M19">
            <v>5</v>
          </cell>
          <cell r="N19">
            <v>0</v>
          </cell>
          <cell r="O19">
            <v>0</v>
          </cell>
          <cell r="P19">
            <v>0</v>
          </cell>
          <cell r="Q19">
            <v>0</v>
          </cell>
          <cell r="R19">
            <v>0</v>
          </cell>
          <cell r="S19">
            <v>0</v>
          </cell>
          <cell r="T19">
            <v>0</v>
          </cell>
        </row>
        <row r="20">
          <cell r="A20" t="str">
            <v>2089901</v>
          </cell>
          <cell r="B20" t="str">
            <v/>
          </cell>
          <cell r="C20" t="str">
            <v/>
          </cell>
          <cell r="D20" t="str">
            <v xml:space="preserve">  其他社会保障和就业支出</v>
          </cell>
          <cell r="E20">
            <v>0</v>
          </cell>
          <cell r="F20">
            <v>0</v>
          </cell>
          <cell r="G20">
            <v>0</v>
          </cell>
          <cell r="H20">
            <v>5</v>
          </cell>
          <cell r="I20">
            <v>5</v>
          </cell>
          <cell r="J20">
            <v>0</v>
          </cell>
          <cell r="K20">
            <v>5</v>
          </cell>
          <cell r="L20">
            <v>5</v>
          </cell>
          <cell r="M20">
            <v>5</v>
          </cell>
          <cell r="N20">
            <v>0</v>
          </cell>
          <cell r="O20">
            <v>0</v>
          </cell>
          <cell r="P20">
            <v>0</v>
          </cell>
          <cell r="Q20">
            <v>0</v>
          </cell>
          <cell r="R20">
            <v>0</v>
          </cell>
          <cell r="S20">
            <v>0</v>
          </cell>
          <cell r="T20">
            <v>0</v>
          </cell>
        </row>
        <row r="21">
          <cell r="A21" t="str">
            <v>210</v>
          </cell>
          <cell r="B21" t="str">
            <v/>
          </cell>
          <cell r="C21" t="str">
            <v/>
          </cell>
          <cell r="D21" t="str">
            <v>医疗卫生与计划生育支出</v>
          </cell>
          <cell r="E21">
            <v>0</v>
          </cell>
          <cell r="F21">
            <v>0</v>
          </cell>
          <cell r="G21">
            <v>0</v>
          </cell>
          <cell r="H21">
            <v>6.67</v>
          </cell>
          <cell r="I21">
            <v>6.67</v>
          </cell>
          <cell r="J21">
            <v>0</v>
          </cell>
          <cell r="K21">
            <v>6.67</v>
          </cell>
          <cell r="L21">
            <v>6.67</v>
          </cell>
          <cell r="M21">
            <v>6.67</v>
          </cell>
          <cell r="N21">
            <v>0</v>
          </cell>
          <cell r="O21">
            <v>0</v>
          </cell>
          <cell r="P21">
            <v>0</v>
          </cell>
          <cell r="Q21">
            <v>0</v>
          </cell>
          <cell r="R21">
            <v>0</v>
          </cell>
          <cell r="S21">
            <v>0</v>
          </cell>
          <cell r="T21">
            <v>0</v>
          </cell>
        </row>
        <row r="22">
          <cell r="A22" t="str">
            <v>21005</v>
          </cell>
          <cell r="B22" t="str">
            <v/>
          </cell>
          <cell r="C22" t="str">
            <v/>
          </cell>
          <cell r="D22" t="str">
            <v>医疗保障</v>
          </cell>
          <cell r="E22">
            <v>0</v>
          </cell>
          <cell r="F22">
            <v>0</v>
          </cell>
          <cell r="G22">
            <v>0</v>
          </cell>
          <cell r="H22">
            <v>6.67</v>
          </cell>
          <cell r="I22">
            <v>6.67</v>
          </cell>
          <cell r="J22">
            <v>0</v>
          </cell>
          <cell r="K22">
            <v>6.67</v>
          </cell>
          <cell r="L22">
            <v>6.67</v>
          </cell>
          <cell r="M22">
            <v>6.67</v>
          </cell>
          <cell r="N22">
            <v>0</v>
          </cell>
          <cell r="O22">
            <v>0</v>
          </cell>
          <cell r="P22">
            <v>0</v>
          </cell>
          <cell r="Q22">
            <v>0</v>
          </cell>
          <cell r="R22">
            <v>0</v>
          </cell>
          <cell r="S22">
            <v>0</v>
          </cell>
          <cell r="T22">
            <v>0</v>
          </cell>
        </row>
        <row r="23">
          <cell r="A23" t="str">
            <v>2100501</v>
          </cell>
          <cell r="B23" t="str">
            <v/>
          </cell>
          <cell r="C23" t="str">
            <v/>
          </cell>
          <cell r="D23" t="str">
            <v xml:space="preserve">  行政单位医疗</v>
          </cell>
          <cell r="E23">
            <v>0</v>
          </cell>
          <cell r="F23">
            <v>0</v>
          </cell>
          <cell r="G23">
            <v>0</v>
          </cell>
          <cell r="H23">
            <v>6.67</v>
          </cell>
          <cell r="I23">
            <v>6.67</v>
          </cell>
          <cell r="J23">
            <v>0</v>
          </cell>
          <cell r="K23">
            <v>6.67</v>
          </cell>
          <cell r="L23">
            <v>6.67</v>
          </cell>
          <cell r="M23">
            <v>6.67</v>
          </cell>
          <cell r="N23">
            <v>0</v>
          </cell>
          <cell r="O23">
            <v>0</v>
          </cell>
          <cell r="P23">
            <v>0</v>
          </cell>
          <cell r="Q23">
            <v>0</v>
          </cell>
          <cell r="R23">
            <v>0</v>
          </cell>
          <cell r="S23">
            <v>0</v>
          </cell>
          <cell r="T23">
            <v>0</v>
          </cell>
        </row>
        <row r="24">
          <cell r="A24" t="str">
            <v>221</v>
          </cell>
          <cell r="B24" t="str">
            <v/>
          </cell>
          <cell r="C24" t="str">
            <v/>
          </cell>
          <cell r="D24" t="str">
            <v>住房保障支出</v>
          </cell>
          <cell r="E24">
            <v>0</v>
          </cell>
          <cell r="F24">
            <v>0</v>
          </cell>
          <cell r="G24">
            <v>0</v>
          </cell>
          <cell r="H24">
            <v>4.07</v>
          </cell>
          <cell r="I24">
            <v>4.07</v>
          </cell>
          <cell r="J24">
            <v>0</v>
          </cell>
          <cell r="K24">
            <v>4.07</v>
          </cell>
          <cell r="L24">
            <v>4.07</v>
          </cell>
          <cell r="M24">
            <v>4.07</v>
          </cell>
          <cell r="N24">
            <v>0</v>
          </cell>
          <cell r="O24">
            <v>0</v>
          </cell>
          <cell r="P24">
            <v>0</v>
          </cell>
          <cell r="Q24">
            <v>0</v>
          </cell>
          <cell r="R24">
            <v>0</v>
          </cell>
          <cell r="S24">
            <v>0</v>
          </cell>
          <cell r="T24">
            <v>0</v>
          </cell>
        </row>
        <row r="25">
          <cell r="A25" t="str">
            <v>22102</v>
          </cell>
          <cell r="B25" t="str">
            <v/>
          </cell>
          <cell r="C25" t="str">
            <v/>
          </cell>
          <cell r="D25" t="str">
            <v>住房改革支出</v>
          </cell>
          <cell r="E25">
            <v>0</v>
          </cell>
          <cell r="F25">
            <v>0</v>
          </cell>
          <cell r="G25">
            <v>0</v>
          </cell>
          <cell r="H25">
            <v>4.07</v>
          </cell>
          <cell r="I25">
            <v>4.07</v>
          </cell>
          <cell r="J25">
            <v>0</v>
          </cell>
          <cell r="K25">
            <v>4.07</v>
          </cell>
          <cell r="L25">
            <v>4.07</v>
          </cell>
          <cell r="M25">
            <v>4.07</v>
          </cell>
          <cell r="N25">
            <v>0</v>
          </cell>
          <cell r="O25">
            <v>0</v>
          </cell>
          <cell r="P25">
            <v>0</v>
          </cell>
          <cell r="Q25">
            <v>0</v>
          </cell>
          <cell r="R25">
            <v>0</v>
          </cell>
          <cell r="S25">
            <v>0</v>
          </cell>
          <cell r="T25">
            <v>0</v>
          </cell>
        </row>
        <row r="26">
          <cell r="A26" t="str">
            <v>2210201</v>
          </cell>
          <cell r="B26" t="str">
            <v/>
          </cell>
          <cell r="C26" t="str">
            <v/>
          </cell>
          <cell r="D26" t="str">
            <v xml:space="preserve">  住房公积金</v>
          </cell>
          <cell r="E26">
            <v>0</v>
          </cell>
          <cell r="F26">
            <v>0</v>
          </cell>
          <cell r="G26">
            <v>0</v>
          </cell>
          <cell r="H26">
            <v>4.07</v>
          </cell>
          <cell r="I26">
            <v>4.07</v>
          </cell>
          <cell r="J26">
            <v>0</v>
          </cell>
          <cell r="K26">
            <v>4.07</v>
          </cell>
          <cell r="L26">
            <v>4.07</v>
          </cell>
          <cell r="M26">
            <v>4.07</v>
          </cell>
          <cell r="N26">
            <v>0</v>
          </cell>
          <cell r="O26">
            <v>0</v>
          </cell>
          <cell r="P26">
            <v>0</v>
          </cell>
          <cell r="Q26">
            <v>0</v>
          </cell>
          <cell r="R26">
            <v>0</v>
          </cell>
          <cell r="S26">
            <v>0</v>
          </cell>
          <cell r="T26">
            <v>0</v>
          </cell>
        </row>
        <row r="28">
          <cell r="K28" t="str">
            <v>— 12.%d —</v>
          </cell>
        </row>
      </sheetData>
      <sheetData sheetId="12"/>
      <sheetData sheetId="13">
        <row r="9">
          <cell r="E9">
            <v>130.35</v>
          </cell>
          <cell r="F9">
            <v>65.56</v>
          </cell>
          <cell r="G9">
            <v>35.79</v>
          </cell>
          <cell r="H9">
            <v>23.63</v>
          </cell>
          <cell r="I9">
            <v>0</v>
          </cell>
          <cell r="J9">
            <v>0</v>
          </cell>
          <cell r="K9">
            <v>1.1299999999999999</v>
          </cell>
          <cell r="L9">
            <v>5.01</v>
          </cell>
          <cell r="M9">
            <v>0</v>
          </cell>
          <cell r="N9">
            <v>0</v>
          </cell>
          <cell r="O9">
            <v>0</v>
          </cell>
          <cell r="P9">
            <v>9.11</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4.07</v>
          </cell>
          <cell r="AG9">
            <v>0</v>
          </cell>
          <cell r="AH9">
            <v>0</v>
          </cell>
          <cell r="AI9">
            <v>0</v>
          </cell>
          <cell r="AJ9">
            <v>0</v>
          </cell>
          <cell r="AK9">
            <v>0</v>
          </cell>
          <cell r="AL9">
            <v>0</v>
          </cell>
          <cell r="AM9">
            <v>0</v>
          </cell>
          <cell r="AN9">
            <v>4.78</v>
          </cell>
          <cell r="AO9">
            <v>0.26</v>
          </cell>
          <cell r="AP9">
            <v>0</v>
          </cell>
          <cell r="AQ9">
            <v>0</v>
          </cell>
          <cell r="AR9">
            <v>55.68</v>
          </cell>
          <cell r="AS9">
            <v>7.71</v>
          </cell>
          <cell r="AT9">
            <v>24.18</v>
          </cell>
          <cell r="AU9">
            <v>0</v>
          </cell>
          <cell r="AV9">
            <v>0</v>
          </cell>
          <cell r="AW9">
            <v>5.64</v>
          </cell>
          <cell r="AX9">
            <v>0</v>
          </cell>
          <cell r="AY9">
            <v>9.27</v>
          </cell>
          <cell r="AZ9">
            <v>0</v>
          </cell>
          <cell r="BA9">
            <v>0</v>
          </cell>
          <cell r="BB9">
            <v>0</v>
          </cell>
          <cell r="BC9">
            <v>8.84</v>
          </cell>
          <cell r="BD9">
            <v>0</v>
          </cell>
          <cell r="BE9">
            <v>0</v>
          </cell>
          <cell r="BF9">
            <v>0</v>
          </cell>
          <cell r="BG9">
            <v>0</v>
          </cell>
          <cell r="BH9">
            <v>0.05</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I9">
            <v>0</v>
          </cell>
          <cell r="CJ9">
            <v>0</v>
          </cell>
          <cell r="CK9">
            <v>0</v>
          </cell>
          <cell r="CL9">
            <v>0</v>
          </cell>
          <cell r="CM9">
            <v>0</v>
          </cell>
          <cell r="CN9">
            <v>0</v>
          </cell>
          <cell r="CO9">
            <v>0</v>
          </cell>
          <cell r="CP9">
            <v>0</v>
          </cell>
          <cell r="CQ9">
            <v>0</v>
          </cell>
          <cell r="CR9">
            <v>0</v>
          </cell>
          <cell r="CS9">
            <v>0</v>
          </cell>
        </row>
      </sheetData>
      <sheetData sheetId="14"/>
      <sheetData sheetId="15">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16.%d —</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6">
          <cell r="D6">
            <v>8.85</v>
          </cell>
        </row>
        <row r="7">
          <cell r="D7">
            <v>0</v>
          </cell>
        </row>
        <row r="8">
          <cell r="D8">
            <v>4.78</v>
          </cell>
        </row>
        <row r="9">
          <cell r="D9">
            <v>0</v>
          </cell>
        </row>
        <row r="10">
          <cell r="D10">
            <v>4.78</v>
          </cell>
        </row>
        <row r="11">
          <cell r="D11">
            <v>4.07</v>
          </cell>
        </row>
        <row r="16">
          <cell r="D16">
            <v>0</v>
          </cell>
        </row>
        <row r="17">
          <cell r="D17">
            <v>0</v>
          </cell>
        </row>
        <row r="18">
          <cell r="D18">
            <v>0</v>
          </cell>
        </row>
        <row r="19">
          <cell r="D19">
            <v>1</v>
          </cell>
        </row>
        <row r="20">
          <cell r="D20">
            <v>50</v>
          </cell>
        </row>
        <row r="22">
          <cell r="D22">
            <v>600</v>
          </cell>
        </row>
        <row r="24">
          <cell r="D24">
            <v>0</v>
          </cell>
        </row>
        <row r="25">
          <cell r="D25">
            <v>0</v>
          </cell>
        </row>
      </sheetData>
      <sheetData sheetId="31"/>
      <sheetData sheetId="32"/>
      <sheetData sheetId="33"/>
      <sheetData sheetId="34"/>
      <sheetData sheetId="35"/>
      <sheetData sheetId="36"/>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L20"/>
  <sheetViews>
    <sheetView tabSelected="1" workbookViewId="0">
      <selection activeCell="E21" sqref="E21"/>
    </sheetView>
  </sheetViews>
  <sheetFormatPr defaultRowHeight="14.25"/>
  <cols>
    <col min="1" max="1" width="10.5" style="9" customWidth="1"/>
    <col min="2" max="2" width="30" style="9" customWidth="1"/>
    <col min="3" max="3" width="9.25" style="9" customWidth="1"/>
    <col min="4" max="4" width="28" style="9" customWidth="1"/>
    <col min="5" max="5" width="9" style="9"/>
    <col min="6" max="6" width="5.75" style="9" customWidth="1"/>
    <col min="7" max="7" width="12.125" style="9" customWidth="1"/>
    <col min="8" max="8" width="9" style="9"/>
    <col min="9" max="16384" width="9" style="3"/>
  </cols>
  <sheetData>
    <row r="1" spans="1:12" ht="18.75">
      <c r="A1" s="1"/>
      <c r="B1" s="2"/>
      <c r="C1" s="2"/>
      <c r="D1" s="2"/>
      <c r="E1" s="2"/>
      <c r="F1" s="2"/>
      <c r="G1" s="1"/>
      <c r="H1" s="2"/>
    </row>
    <row r="2" spans="1:12">
      <c r="A2" s="2"/>
      <c r="B2" s="2"/>
      <c r="C2" s="2"/>
      <c r="D2" s="2"/>
      <c r="E2" s="2"/>
      <c r="F2" s="2"/>
      <c r="G2" s="2"/>
      <c r="H2" s="2"/>
    </row>
    <row r="3" spans="1:12" ht="30" customHeight="1">
      <c r="A3" s="2"/>
      <c r="B3" s="2"/>
      <c r="C3" s="2"/>
      <c r="D3" s="2"/>
      <c r="E3" s="2"/>
      <c r="F3" s="2"/>
      <c r="G3" s="2"/>
      <c r="H3" s="2"/>
    </row>
    <row r="4" spans="1:12" ht="30" customHeight="1">
      <c r="A4" s="2"/>
      <c r="B4" s="2"/>
      <c r="C4" s="2"/>
      <c r="D4" s="2"/>
      <c r="E4" s="2"/>
      <c r="F4" s="2"/>
      <c r="G4" s="2"/>
      <c r="H4" s="2"/>
    </row>
    <row r="5" spans="1:12" ht="60" customHeight="1">
      <c r="A5" s="221" t="s">
        <v>345</v>
      </c>
      <c r="B5" s="221"/>
      <c r="C5" s="221"/>
      <c r="D5" s="221"/>
      <c r="E5" s="221"/>
      <c r="F5" s="221"/>
      <c r="G5" s="221"/>
      <c r="H5" s="221"/>
    </row>
    <row r="6" spans="1:12" ht="18" customHeight="1">
      <c r="A6" s="221"/>
      <c r="B6" s="221"/>
      <c r="C6" s="221"/>
      <c r="D6" s="221"/>
      <c r="E6" s="221"/>
      <c r="F6" s="221"/>
      <c r="G6" s="221"/>
      <c r="H6" s="221"/>
    </row>
    <row r="7" spans="1:12" ht="45.75" customHeight="1">
      <c r="A7" s="4"/>
      <c r="B7" s="198" t="s">
        <v>105</v>
      </c>
      <c r="C7" s="223"/>
      <c r="D7" s="223"/>
      <c r="E7" s="223"/>
      <c r="F7" s="223"/>
      <c r="G7" s="199"/>
      <c r="H7" s="4"/>
      <c r="K7" s="5"/>
    </row>
    <row r="8" spans="1:12" ht="37.5" customHeight="1">
      <c r="A8" s="6"/>
      <c r="B8" s="198" t="s">
        <v>106</v>
      </c>
      <c r="C8" s="223" t="str">
        <f>MID('01收入支出决算总表'!A3,4,30)</f>
        <v>益阳市委党史研究室</v>
      </c>
      <c r="D8" s="223"/>
      <c r="E8" s="223"/>
      <c r="F8" s="223"/>
      <c r="G8" s="6"/>
      <c r="H8" s="6"/>
      <c r="L8" s="5"/>
    </row>
    <row r="9" spans="1:12">
      <c r="A9" s="2"/>
      <c r="B9" s="2"/>
      <c r="C9" s="2"/>
      <c r="D9" s="2"/>
      <c r="E9" s="2"/>
      <c r="F9" s="2"/>
      <c r="G9" s="2"/>
      <c r="H9" s="2"/>
    </row>
    <row r="10" spans="1:12">
      <c r="A10" s="2"/>
      <c r="B10" s="2"/>
      <c r="C10" s="2"/>
      <c r="D10" s="2"/>
      <c r="E10" s="2"/>
      <c r="F10" s="2"/>
      <c r="G10" s="2"/>
      <c r="H10" s="2"/>
    </row>
    <row r="11" spans="1:12">
      <c r="A11" s="2"/>
      <c r="B11" s="2"/>
      <c r="C11" s="2"/>
      <c r="D11" s="2"/>
      <c r="E11" s="2"/>
      <c r="F11" s="2"/>
      <c r="G11" s="2"/>
      <c r="H11" s="2"/>
    </row>
    <row r="12" spans="1:12">
      <c r="A12" s="2"/>
      <c r="B12" s="2"/>
      <c r="C12" s="2"/>
      <c r="D12" s="2"/>
      <c r="E12" s="2"/>
      <c r="F12" s="2"/>
      <c r="G12" s="2"/>
      <c r="H12" s="2"/>
    </row>
    <row r="13" spans="1:12">
      <c r="A13" s="2"/>
      <c r="B13" s="2"/>
      <c r="C13" s="2"/>
      <c r="D13" s="2"/>
      <c r="E13" s="2"/>
      <c r="F13" s="2"/>
      <c r="G13" s="2"/>
      <c r="H13" s="2"/>
    </row>
    <row r="14" spans="1:12">
      <c r="A14" s="2"/>
      <c r="B14" s="2"/>
      <c r="C14" s="2"/>
      <c r="D14" s="2"/>
      <c r="E14" s="2"/>
      <c r="F14" s="2"/>
      <c r="G14" s="2"/>
      <c r="H14" s="2"/>
    </row>
    <row r="15" spans="1:12">
      <c r="A15" s="2"/>
      <c r="B15" s="2"/>
      <c r="C15" s="2"/>
      <c r="D15" s="2"/>
      <c r="E15" s="2"/>
      <c r="F15" s="2"/>
      <c r="G15" s="2"/>
      <c r="H15" s="2"/>
    </row>
    <row r="16" spans="1:12" ht="24">
      <c r="A16" s="222"/>
      <c r="B16" s="222"/>
      <c r="C16" s="222"/>
      <c r="D16" s="222"/>
      <c r="E16" s="222"/>
      <c r="F16" s="222"/>
      <c r="G16" s="222"/>
      <c r="H16" s="222"/>
    </row>
    <row r="17" spans="1:8" ht="35.25" customHeight="1">
      <c r="A17" s="7"/>
      <c r="B17" s="7"/>
      <c r="C17" s="7"/>
      <c r="D17" s="7"/>
      <c r="E17" s="7"/>
      <c r="F17" s="7"/>
      <c r="G17" s="7"/>
      <c r="H17" s="7"/>
    </row>
    <row r="18" spans="1:8" ht="36" customHeight="1">
      <c r="A18" s="8"/>
      <c r="B18" s="8"/>
      <c r="C18" s="8"/>
      <c r="D18" s="8"/>
      <c r="E18" s="8"/>
      <c r="F18" s="8"/>
      <c r="G18" s="8"/>
      <c r="H18" s="8"/>
    </row>
    <row r="19" spans="1:8">
      <c r="A19" s="2"/>
      <c r="B19" s="2"/>
      <c r="C19" s="2"/>
      <c r="D19" s="2"/>
      <c r="E19" s="2"/>
      <c r="F19" s="2"/>
      <c r="G19" s="2"/>
      <c r="H19" s="2"/>
    </row>
    <row r="20" spans="1:8">
      <c r="A20" s="2"/>
      <c r="B20" s="2"/>
      <c r="C20" s="2"/>
      <c r="D20" s="2"/>
      <c r="E20" s="2"/>
      <c r="F20" s="2"/>
      <c r="G20" s="2"/>
      <c r="H20" s="2"/>
    </row>
  </sheetData>
  <sheetProtection password="CF7A" sheet="1"/>
  <mergeCells count="5">
    <mergeCell ref="A6:H6"/>
    <mergeCell ref="A5:H5"/>
    <mergeCell ref="A16:H16"/>
    <mergeCell ref="C8:F8"/>
    <mergeCell ref="C7:F7"/>
  </mergeCells>
  <phoneticPr fontId="2" type="noConversion"/>
  <printOptions horizontalCentered="1"/>
  <pageMargins left="0.74803149606299213" right="0.74803149606299213" top="0.98425196850393704" bottom="0.98425196850393704" header="0.51181102362204722" footer="0.51181102362204722"/>
  <pageSetup paperSize="9" firstPageNumber="0" orientation="landscape" blackAndWhite="1" useFirstPageNumber="1" r:id="rId1"/>
  <headerFooter alignWithMargins="0"/>
  <legacyDrawing r:id="rId2"/>
</worksheet>
</file>

<file path=xl/worksheets/sheet10.xml><?xml version="1.0" encoding="utf-8"?>
<worksheet xmlns="http://schemas.openxmlformats.org/spreadsheetml/2006/main" xmlns:r="http://schemas.openxmlformats.org/officeDocument/2006/relationships">
  <dimension ref="B1:E54"/>
  <sheetViews>
    <sheetView showGridLines="0" workbookViewId="0"/>
  </sheetViews>
  <sheetFormatPr defaultRowHeight="14.25"/>
  <cols>
    <col min="1" max="1" width="1" customWidth="1"/>
    <col min="2" max="2" width="56.375" customWidth="1"/>
    <col min="3" max="3" width="1.375" customWidth="1"/>
    <col min="4" max="4" width="4.875" customWidth="1"/>
    <col min="5" max="5" width="14" customWidth="1"/>
  </cols>
  <sheetData>
    <row r="1" spans="2:5" ht="28.5">
      <c r="B1" s="200" t="s">
        <v>347</v>
      </c>
      <c r="C1" s="201"/>
      <c r="D1" s="210"/>
      <c r="E1" s="210"/>
    </row>
    <row r="2" spans="2:5">
      <c r="B2" s="200" t="s">
        <v>348</v>
      </c>
      <c r="C2" s="201"/>
      <c r="D2" s="210"/>
      <c r="E2" s="210"/>
    </row>
    <row r="3" spans="2:5">
      <c r="B3" s="202"/>
      <c r="C3" s="202"/>
      <c r="D3" s="211"/>
      <c r="E3" s="211"/>
    </row>
    <row r="4" spans="2:5" ht="28.5">
      <c r="B4" s="203" t="s">
        <v>349</v>
      </c>
      <c r="C4" s="202"/>
      <c r="D4" s="211"/>
      <c r="E4" s="211"/>
    </row>
    <row r="5" spans="2:5">
      <c r="B5" s="202"/>
      <c r="C5" s="202"/>
      <c r="D5" s="211"/>
      <c r="E5" s="211"/>
    </row>
    <row r="6" spans="2:5">
      <c r="B6" s="200" t="s">
        <v>350</v>
      </c>
      <c r="C6" s="201"/>
      <c r="D6" s="210"/>
      <c r="E6" s="212" t="s">
        <v>351</v>
      </c>
    </row>
    <row r="7" spans="2:5" ht="15" thickBot="1">
      <c r="B7" s="202"/>
      <c r="C7" s="202"/>
      <c r="D7" s="211"/>
      <c r="E7" s="211"/>
    </row>
    <row r="8" spans="2:5" ht="28.5">
      <c r="B8" s="204" t="s">
        <v>352</v>
      </c>
      <c r="C8" s="205"/>
      <c r="D8" s="213"/>
      <c r="E8" s="214">
        <v>429</v>
      </c>
    </row>
    <row r="9" spans="2:5" ht="42.75">
      <c r="B9" s="206"/>
      <c r="C9" s="202"/>
      <c r="D9" s="211"/>
      <c r="E9" s="215" t="s">
        <v>353</v>
      </c>
    </row>
    <row r="10" spans="2:5" ht="42.75">
      <c r="B10" s="206"/>
      <c r="C10" s="202"/>
      <c r="D10" s="211"/>
      <c r="E10" s="215" t="s">
        <v>354</v>
      </c>
    </row>
    <row r="11" spans="2:5" ht="57">
      <c r="B11" s="206"/>
      <c r="C11" s="202"/>
      <c r="D11" s="211"/>
      <c r="E11" s="215" t="s">
        <v>355</v>
      </c>
    </row>
    <row r="12" spans="2:5" ht="57.75" thickBot="1">
      <c r="B12" s="207"/>
      <c r="C12" s="208"/>
      <c r="D12" s="216"/>
      <c r="E12" s="217" t="s">
        <v>356</v>
      </c>
    </row>
    <row r="13" spans="2:5" ht="15" thickBot="1">
      <c r="B13" s="202"/>
      <c r="C13" s="202"/>
      <c r="D13" s="211"/>
      <c r="E13" s="211"/>
    </row>
    <row r="14" spans="2:5" ht="42.75">
      <c r="B14" s="209" t="s">
        <v>357</v>
      </c>
      <c r="C14" s="205"/>
      <c r="D14" s="213"/>
      <c r="E14" s="214">
        <v>2263</v>
      </c>
    </row>
    <row r="15" spans="2:5" ht="28.5">
      <c r="B15" s="206"/>
      <c r="C15" s="202"/>
      <c r="D15" s="211"/>
      <c r="E15" s="218" t="s">
        <v>358</v>
      </c>
    </row>
    <row r="16" spans="2:5" ht="28.5">
      <c r="B16" s="206"/>
      <c r="C16" s="202"/>
      <c r="D16" s="211"/>
      <c r="E16" s="219" t="s">
        <v>359</v>
      </c>
    </row>
    <row r="17" spans="2:5" ht="42.75">
      <c r="B17" s="206"/>
      <c r="C17" s="202"/>
      <c r="D17" s="211"/>
      <c r="E17" s="219" t="s">
        <v>360</v>
      </c>
    </row>
    <row r="18" spans="2:5" ht="42.75">
      <c r="B18" s="206"/>
      <c r="C18" s="202"/>
      <c r="D18" s="211"/>
      <c r="E18" s="219" t="s">
        <v>361</v>
      </c>
    </row>
    <row r="19" spans="2:5" ht="42.75">
      <c r="B19" s="206"/>
      <c r="C19" s="202"/>
      <c r="D19" s="211"/>
      <c r="E19" s="219" t="s">
        <v>362</v>
      </c>
    </row>
    <row r="20" spans="2:5" ht="42.75">
      <c r="B20" s="206"/>
      <c r="C20" s="202"/>
      <c r="D20" s="211"/>
      <c r="E20" s="219" t="s">
        <v>363</v>
      </c>
    </row>
    <row r="21" spans="2:5" ht="28.5">
      <c r="B21" s="206"/>
      <c r="C21" s="202"/>
      <c r="D21" s="211"/>
      <c r="E21" s="219" t="s">
        <v>364</v>
      </c>
    </row>
    <row r="22" spans="2:5" ht="28.5">
      <c r="B22" s="206"/>
      <c r="C22" s="202"/>
      <c r="D22" s="211"/>
      <c r="E22" s="219" t="s">
        <v>365</v>
      </c>
    </row>
    <row r="23" spans="2:5" ht="28.5">
      <c r="B23" s="206"/>
      <c r="C23" s="202"/>
      <c r="D23" s="211"/>
      <c r="E23" s="219" t="s">
        <v>366</v>
      </c>
    </row>
    <row r="24" spans="2:5" ht="28.5">
      <c r="B24" s="206"/>
      <c r="C24" s="202"/>
      <c r="D24" s="211"/>
      <c r="E24" s="219" t="s">
        <v>367</v>
      </c>
    </row>
    <row r="25" spans="2:5" ht="28.5">
      <c r="B25" s="206"/>
      <c r="C25" s="202"/>
      <c r="D25" s="211"/>
      <c r="E25" s="219" t="s">
        <v>368</v>
      </c>
    </row>
    <row r="26" spans="2:5" ht="28.5">
      <c r="B26" s="206"/>
      <c r="C26" s="202"/>
      <c r="D26" s="211"/>
      <c r="E26" s="219" t="s">
        <v>369</v>
      </c>
    </row>
    <row r="27" spans="2:5" ht="28.5">
      <c r="B27" s="206"/>
      <c r="C27" s="202"/>
      <c r="D27" s="211"/>
      <c r="E27" s="219" t="s">
        <v>370</v>
      </c>
    </row>
    <row r="28" spans="2:5" ht="28.5">
      <c r="B28" s="206"/>
      <c r="C28" s="202"/>
      <c r="D28" s="211"/>
      <c r="E28" s="219" t="s">
        <v>371</v>
      </c>
    </row>
    <row r="29" spans="2:5" ht="42.75">
      <c r="B29" s="206"/>
      <c r="C29" s="202"/>
      <c r="D29" s="211"/>
      <c r="E29" s="219" t="s">
        <v>372</v>
      </c>
    </row>
    <row r="30" spans="2:5" ht="42.75">
      <c r="B30" s="206"/>
      <c r="C30" s="202"/>
      <c r="D30" s="211"/>
      <c r="E30" s="219" t="s">
        <v>373</v>
      </c>
    </row>
    <row r="31" spans="2:5" ht="42.75">
      <c r="B31" s="206"/>
      <c r="C31" s="202"/>
      <c r="D31" s="211"/>
      <c r="E31" s="219" t="s">
        <v>374</v>
      </c>
    </row>
    <row r="32" spans="2:5" ht="42.75">
      <c r="B32" s="206"/>
      <c r="C32" s="202"/>
      <c r="D32" s="211"/>
      <c r="E32" s="219" t="s">
        <v>375</v>
      </c>
    </row>
    <row r="33" spans="2:5" ht="42.75">
      <c r="B33" s="206"/>
      <c r="C33" s="202"/>
      <c r="D33" s="211"/>
      <c r="E33" s="219" t="s">
        <v>376</v>
      </c>
    </row>
    <row r="34" spans="2:5" ht="42.75">
      <c r="B34" s="206"/>
      <c r="C34" s="202"/>
      <c r="D34" s="211"/>
      <c r="E34" s="219" t="s">
        <v>377</v>
      </c>
    </row>
    <row r="35" spans="2:5" ht="42.75">
      <c r="B35" s="206"/>
      <c r="C35" s="202"/>
      <c r="D35" s="211"/>
      <c r="E35" s="219" t="s">
        <v>378</v>
      </c>
    </row>
    <row r="36" spans="2:5" ht="42.75">
      <c r="B36" s="206"/>
      <c r="C36" s="202"/>
      <c r="D36" s="211"/>
      <c r="E36" s="219" t="s">
        <v>379</v>
      </c>
    </row>
    <row r="37" spans="2:5" ht="42.75">
      <c r="B37" s="206"/>
      <c r="C37" s="202"/>
      <c r="D37" s="211"/>
      <c r="E37" s="219" t="s">
        <v>380</v>
      </c>
    </row>
    <row r="38" spans="2:5" ht="42.75">
      <c r="B38" s="206"/>
      <c r="C38" s="202"/>
      <c r="D38" s="211"/>
      <c r="E38" s="219" t="s">
        <v>381</v>
      </c>
    </row>
    <row r="39" spans="2:5" ht="42.75">
      <c r="B39" s="206"/>
      <c r="C39" s="202"/>
      <c r="D39" s="211"/>
      <c r="E39" s="219" t="s">
        <v>382</v>
      </c>
    </row>
    <row r="40" spans="2:5" ht="42.75">
      <c r="B40" s="206"/>
      <c r="C40" s="202"/>
      <c r="D40" s="211"/>
      <c r="E40" s="219" t="s">
        <v>383</v>
      </c>
    </row>
    <row r="41" spans="2:5" ht="57">
      <c r="B41" s="206"/>
      <c r="C41" s="202"/>
      <c r="D41" s="211"/>
      <c r="E41" s="219" t="s">
        <v>384</v>
      </c>
    </row>
    <row r="42" spans="2:5" ht="57">
      <c r="B42" s="206"/>
      <c r="C42" s="202"/>
      <c r="D42" s="211"/>
      <c r="E42" s="219" t="s">
        <v>385</v>
      </c>
    </row>
    <row r="43" spans="2:5" ht="57">
      <c r="B43" s="206"/>
      <c r="C43" s="202"/>
      <c r="D43" s="211"/>
      <c r="E43" s="219" t="s">
        <v>386</v>
      </c>
    </row>
    <row r="44" spans="2:5" ht="57">
      <c r="B44" s="206"/>
      <c r="C44" s="202"/>
      <c r="D44" s="211"/>
      <c r="E44" s="219" t="s">
        <v>387</v>
      </c>
    </row>
    <row r="45" spans="2:5" ht="57">
      <c r="B45" s="206"/>
      <c r="C45" s="202"/>
      <c r="D45" s="211"/>
      <c r="E45" s="219" t="s">
        <v>388</v>
      </c>
    </row>
    <row r="46" spans="2:5" ht="57">
      <c r="B46" s="206"/>
      <c r="C46" s="202"/>
      <c r="D46" s="211"/>
      <c r="E46" s="219" t="s">
        <v>389</v>
      </c>
    </row>
    <row r="47" spans="2:5" ht="57">
      <c r="B47" s="206"/>
      <c r="C47" s="202"/>
      <c r="D47" s="211"/>
      <c r="E47" s="219" t="s">
        <v>390</v>
      </c>
    </row>
    <row r="48" spans="2:5" ht="57">
      <c r="B48" s="206"/>
      <c r="C48" s="202"/>
      <c r="D48" s="211"/>
      <c r="E48" s="219" t="s">
        <v>391</v>
      </c>
    </row>
    <row r="49" spans="2:5" ht="57">
      <c r="B49" s="206"/>
      <c r="C49" s="202"/>
      <c r="D49" s="211"/>
      <c r="E49" s="219" t="s">
        <v>392</v>
      </c>
    </row>
    <row r="50" spans="2:5" ht="57">
      <c r="B50" s="206"/>
      <c r="C50" s="202"/>
      <c r="D50" s="211"/>
      <c r="E50" s="219" t="s">
        <v>393</v>
      </c>
    </row>
    <row r="51" spans="2:5" ht="57">
      <c r="B51" s="206"/>
      <c r="C51" s="202"/>
      <c r="D51" s="211"/>
      <c r="E51" s="219" t="s">
        <v>394</v>
      </c>
    </row>
    <row r="52" spans="2:5" ht="57.75" thickBot="1">
      <c r="B52" s="207"/>
      <c r="C52" s="208"/>
      <c r="D52" s="216"/>
      <c r="E52" s="220" t="s">
        <v>395</v>
      </c>
    </row>
    <row r="53" spans="2:5">
      <c r="B53" s="202"/>
      <c r="C53" s="202"/>
      <c r="D53" s="211"/>
      <c r="E53" s="211"/>
    </row>
    <row r="54" spans="2:5">
      <c r="B54" s="202"/>
      <c r="C54" s="202"/>
      <c r="D54" s="211"/>
      <c r="E54" s="211"/>
    </row>
  </sheetData>
  <phoneticPr fontId="2" type="noConversion"/>
  <hyperlinks>
    <hyperlink ref="E9" location="'01收入支出决算总表'!D7:D29" display="'01收入支出决算总表'!D7:D29"/>
    <hyperlink ref="E10" location="'04财政拨款收入支出决算总表'!D7:D29" display="'04财政拨款收入支出决算总表'!D7:D29"/>
    <hyperlink ref="E11" location="'05一般公共预算财政拨款支出决算表'!A12:A300" display="'05一般公共预算财政拨款支出决算表'!A12:A300"/>
    <hyperlink ref="E12" location="'g06一般公共预算财政拨款基本支出决算表'!A14:A107" display="'g06一般公共预算财政拨款基本支出决算表'!A14:A107"/>
    <hyperlink ref="E15" location="'01收入支出决算总表'!A3:C3" display="'01收入支出决算总表'!A3:C3"/>
    <hyperlink ref="E16" location="'01收入支出决算总表'!C7:D7" display="'01收入支出决算总表'!C7:D7"/>
    <hyperlink ref="E17" location="'01收入支出决算总表'!F7:F31" display="'01收入支出决算总表'!F7:F31"/>
    <hyperlink ref="E18" location="'01收入支出决算总表'!C8:D12" display="'01收入支出决算总表'!C8:D12"/>
    <hyperlink ref="E19" location="'01收入支出决算总表'!D13:D29" display="'01收入支出决算总表'!D13:D29"/>
    <hyperlink ref="E20" location="'01收入支出决算总表'!C30:C31" display="'01收入支出决算总表'!C30:C31"/>
    <hyperlink ref="E21" location="'01收入支出决算总表'!C33" display="'01收入支出决算总表'!C33"/>
    <hyperlink ref="E22" location="'01收入支出决算总表'!F33" display="'01收入支出决算总表'!F33"/>
    <hyperlink ref="E23" location="'02收入决算表'!D10:J10" display="'02收入决算表'!D10:J10"/>
    <hyperlink ref="E24" location="'02收入决算表'!C11:L59" display="'02收入决算表'!C11:L59"/>
    <hyperlink ref="E25" location="'02收入决算表'!C60:E60" display="'02收入决算表'!C60:E60"/>
    <hyperlink ref="E26" location="'03支出决算表'!D10:I10" display="'03支出决算表'!D10:I10"/>
    <hyperlink ref="E27" location="'03支出决算表'!C11:K64" display="'03支出决算表'!C11:K64"/>
    <hyperlink ref="E28" location="'03支出决算表'!C65:J65" display="'03支出决算表'!C65:J65"/>
    <hyperlink ref="E29" location="'04财政拨款收入支出决算总表'!C7:D7" display="'04财政拨款收入支出决算总表'!C7:D7"/>
    <hyperlink ref="E30" location="'04财政拨款收入支出决算总表'!F7:H7" display="'04财政拨款收入支出决算总表'!F7:H7"/>
    <hyperlink ref="E31" location="'04财政拨款收入支出决算总表'!C8:D8" display="'04财政拨款收入支出决算总表'!C8:D8"/>
    <hyperlink ref="E32" location="'04财政拨款收入支出决算总表'!F8:H8" display="'04财政拨款收入支出决算总表'!F8:H8"/>
    <hyperlink ref="E33" location="'04财政拨款收入支出决算总表'!D9:D29" display="'04财政拨款收入支出决算总表'!D9:D29"/>
    <hyperlink ref="E34" location="'04财政拨款收入支出决算总表'!F9:H29" display="'04财政拨款收入支出决算总表'!F9:H29"/>
    <hyperlink ref="E35" location="'04财政拨款收入支出决算总表'!C30" display="'04财政拨款收入支出决算总表'!C30"/>
    <hyperlink ref="E36" location="'04财政拨款收入支出决算总表'!F30:H30" display="'04财政拨款收入支出决算总表'!F30:H30"/>
    <hyperlink ref="E37" location="'04财政拨款收入支出决算总表'!C32:C34" display="'04财政拨款收入支出决算总表'!C32:C34"/>
    <hyperlink ref="E38" location="'04财政拨款收入支出决算总表'!F32:H32" display="'04财政拨款收入支出决算总表'!F32:H32"/>
    <hyperlink ref="E39" location="'04财政拨款收入支出决算总表'!C36" display="'04财政拨款收入支出决算总表'!C36"/>
    <hyperlink ref="E40" location="'04财政拨款收入支出决算总表'!F36:H36" display="'04财政拨款收入支出决算总表'!F36:H36"/>
    <hyperlink ref="E41" location="'05一般公共预算财政拨款支出决算表'!D11:F11" display="'05一般公共预算财政拨款支出决算表'!D11:F11"/>
    <hyperlink ref="E42" location="'05一般公共预算财政拨款支出决算表'!C12:H93" display="'05一般公共预算财政拨款支出决算表'!C12:H93"/>
    <hyperlink ref="E43" location="'05一般公共预算财政拨款支出决算表'!C94:G94" display="'05一般公共预算财政拨款支出决算表'!C94:G94"/>
    <hyperlink ref="E44" location="'g06一般公共预算财政拨款基本支出决算表'!D13:E13" display="'g06一般公共预算财政拨款基本支出决算表'!D13:E13"/>
    <hyperlink ref="E45" location="'g06一般公共预算财政拨款基本支出决算表'!I14:I68" display="'g06一般公共预算财政拨款基本支出决算表'!I14:I68"/>
    <hyperlink ref="E46" location="'g06一般公共预算财政拨款基本支出决算表'!I80:I93" display="'g06一般公共预算财政拨款基本支出决算表'!I80:I93"/>
    <hyperlink ref="E47" location="'g06一般公共预算财政拨款基本支出决算表'!I95:I105" display="'g06一般公共预算财政拨款基本支出决算表'!I95:I105"/>
    <hyperlink ref="E48" location="'07“三公”经费公共预算财政拨款支出决算表'!B5:B10" display="'07“三公”经费公共预算财政拨款支出决算表'!B5:B10"/>
    <hyperlink ref="E49" location="'07“三公”经费公共预算财政拨款支出决算表'!B12:B17" display="'07“三公”经费公共预算财政拨款支出决算表'!B12:B17"/>
    <hyperlink ref="E50" location="'08政府性基金预算财政拨款支出决算表'!D12:I12" display="'08政府性基金预算财政拨款支出决算表'!D12:I12"/>
    <hyperlink ref="E51" location="'08政府性基金预算财政拨款支出决算表'!C13:K66" display="'08政府性基金预算财政拨款支出决算表'!C13:K66"/>
    <hyperlink ref="E52" location="'08政府性基金预算财政拨款支出决算表'!C67:J67" display="'08政府性基金预算财政拨款支出决算表'!C67:J67"/>
  </hyperlinks>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2"/>
  <dimension ref="A1:J38"/>
  <sheetViews>
    <sheetView showZeros="0" workbookViewId="0">
      <selection activeCell="I18" sqref="I18"/>
    </sheetView>
  </sheetViews>
  <sheetFormatPr defaultRowHeight="14.25"/>
  <cols>
    <col min="1" max="1" width="36.625" style="16" customWidth="1"/>
    <col min="2" max="2" width="4" style="16" customWidth="1"/>
    <col min="3" max="3" width="16.125" style="16" customWidth="1"/>
    <col min="4" max="4" width="40.875" style="16" customWidth="1"/>
    <col min="5" max="5" width="5.375" style="46" customWidth="1"/>
    <col min="6" max="6" width="15.625" style="16" customWidth="1"/>
    <col min="7" max="8" width="9" style="15"/>
    <col min="9" max="16384" width="9" style="16"/>
  </cols>
  <sheetData>
    <row r="1" spans="1:10" s="11" customFormat="1" ht="18" customHeight="1">
      <c r="A1" s="224" t="s">
        <v>330</v>
      </c>
      <c r="B1" s="224"/>
      <c r="C1" s="224"/>
      <c r="D1" s="224"/>
      <c r="E1" s="224"/>
      <c r="F1" s="224"/>
      <c r="G1" s="10"/>
      <c r="H1" s="10"/>
    </row>
    <row r="2" spans="1:10" ht="12.75" customHeight="1">
      <c r="A2" s="12"/>
      <c r="B2" s="12"/>
      <c r="C2" s="12"/>
      <c r="D2" s="12"/>
      <c r="E2" s="13"/>
      <c r="F2" s="14" t="s">
        <v>346</v>
      </c>
    </row>
    <row r="3" spans="1:10" ht="15" customHeight="1">
      <c r="A3" s="17" t="str">
        <f>IF(ISNUMBER(FIND("本级",'[1]Z01 收入支出决算总表(财决01表)'!$A$3)),B3,C3)</f>
        <v>部门：益阳市委党史研究室</v>
      </c>
      <c r="B3" s="181" t="str">
        <f>"部门"&amp;MID('[1]Z01 收入支出决算总表(财决01表)'!$A$3,5,LEN('[1]Z01 收入支出决算总表(财决01表)'!$A$3)-8)</f>
        <v>部门：益阳市委党</v>
      </c>
      <c r="C3" s="182" t="str">
        <f>"部门"&amp;MID('[1]Z01 收入支出决算总表(财决01表)'!$A$3,5,30)</f>
        <v>部门：益阳市委党史研究室</v>
      </c>
      <c r="D3" s="12"/>
      <c r="E3" s="13"/>
      <c r="F3" s="14" t="s">
        <v>67</v>
      </c>
    </row>
    <row r="4" spans="1:10" s="20" customFormat="1" ht="21.95" customHeight="1">
      <c r="A4" s="225" t="s">
        <v>0</v>
      </c>
      <c r="B4" s="225"/>
      <c r="C4" s="225"/>
      <c r="D4" s="225" t="s">
        <v>1</v>
      </c>
      <c r="E4" s="225"/>
      <c r="F4" s="225"/>
      <c r="G4" s="19"/>
      <c r="H4" s="19"/>
    </row>
    <row r="5" spans="1:10" s="20" customFormat="1" ht="21.95" customHeight="1">
      <c r="A5" s="18" t="s">
        <v>68</v>
      </c>
      <c r="B5" s="21" t="s">
        <v>2</v>
      </c>
      <c r="C5" s="22" t="s">
        <v>69</v>
      </c>
      <c r="D5" s="18" t="s">
        <v>68</v>
      </c>
      <c r="E5" s="23" t="s">
        <v>2</v>
      </c>
      <c r="F5" s="22" t="s">
        <v>69</v>
      </c>
      <c r="G5" s="19"/>
      <c r="H5" s="19"/>
    </row>
    <row r="6" spans="1:10" s="20" customFormat="1" ht="12.95" customHeight="1">
      <c r="A6" s="18" t="s">
        <v>70</v>
      </c>
      <c r="B6" s="22"/>
      <c r="C6" s="18" t="s">
        <v>3</v>
      </c>
      <c r="D6" s="18" t="s">
        <v>70</v>
      </c>
      <c r="E6" s="24"/>
      <c r="F6" s="18" t="s">
        <v>4</v>
      </c>
      <c r="G6" s="19"/>
      <c r="H6" s="19"/>
    </row>
    <row r="7" spans="1:10" s="20" customFormat="1" ht="12.95" customHeight="1">
      <c r="A7" s="25" t="s">
        <v>71</v>
      </c>
      <c r="B7" s="26" t="s">
        <v>3</v>
      </c>
      <c r="C7" s="27">
        <f>'[1]Z01 收入支出决算总表(财决01表)'!$E$7</f>
        <v>143.4</v>
      </c>
      <c r="D7" s="28" t="str">
        <f t="array" ref="D7">INDEX('[1]Z01 收入支出决算总表(财决01表)'!F$1:F$65536,SMALL(IF('[1]Z01 收入支出决算总表(财决01表)'!$J$7:$J$29&gt;0,ROW($7:$29),4^8),ROW('[1]Z01 收入支出决算总表(财决01表)'!F1)))&amp;""</f>
        <v>一、一般公共服务支出</v>
      </c>
      <c r="E7" s="29">
        <v>28</v>
      </c>
      <c r="F7" s="27">
        <f>IF(ISERROR(VLOOKUP(D7,'[1]Z01 收入支出决算总表(财决01表)'!F$7:J$29,5,FALSE)),"",VLOOKUP(D7,'[1]Z01 收入支出决算总表(财决01表)'!F$7:J$29,5,FALSE))</f>
        <v>153.30000000000001</v>
      </c>
      <c r="G7" s="30"/>
      <c r="H7" s="31"/>
      <c r="J7" s="32"/>
    </row>
    <row r="8" spans="1:10" s="20" customFormat="1" ht="12.95" customHeight="1">
      <c r="A8" s="28" t="s">
        <v>72</v>
      </c>
      <c r="B8" s="26" t="s">
        <v>4</v>
      </c>
      <c r="C8" s="27">
        <f>'[1]Z01 收入支出决算总表(财决01表)'!$E$9</f>
        <v>0</v>
      </c>
      <c r="D8" s="28" t="str">
        <f t="array" ref="D8">INDEX('[1]Z01 收入支出决算总表(财决01表)'!F$1:F$65536,SMALL(IF('[1]Z01 收入支出决算总表(财决01表)'!$J$7:$J$29&gt;0,ROW($7:$29),4^8),ROW('[1]Z01 收入支出决算总表(财决01表)'!F2)))&amp;""</f>
        <v>八、社会保障和就业支出</v>
      </c>
      <c r="E8" s="29">
        <v>29</v>
      </c>
      <c r="F8" s="27">
        <f>IF(ISERROR(VLOOKUP(D8,'[1]Z01 收入支出决算总表(财决01表)'!F$7:J$29,5,FALSE)),"",VLOOKUP(D8,'[1]Z01 收入支出决算总表(财决01表)'!F$7:J$29,5,FALSE))</f>
        <v>5</v>
      </c>
      <c r="G8" s="19"/>
      <c r="H8" s="19"/>
    </row>
    <row r="9" spans="1:10" s="20" customFormat="1" ht="12.95" customHeight="1">
      <c r="A9" s="28" t="s">
        <v>73</v>
      </c>
      <c r="B9" s="26" t="s">
        <v>5</v>
      </c>
      <c r="C9" s="27">
        <f>'[1]Z01 收入支出决算总表(财决01表)'!$E$10</f>
        <v>0</v>
      </c>
      <c r="D9" s="28" t="str">
        <f t="array" ref="D9">INDEX('[1]Z01 收入支出决算总表(财决01表)'!F$1:F$65536,SMALL(IF('[1]Z01 收入支出决算总表(财决01表)'!$J$7:$J$29&gt;0,ROW($7:$29),4^8),ROW('[1]Z01 收入支出决算总表(财决01表)'!F3)))&amp;""</f>
        <v>九、医疗卫生与计划生育支出</v>
      </c>
      <c r="E9" s="29">
        <v>30</v>
      </c>
      <c r="F9" s="27">
        <f>IF(ISERROR(VLOOKUP(D9,'[1]Z01 收入支出决算总表(财决01表)'!F$7:J$29,5,FALSE)),"",VLOOKUP(D9,'[1]Z01 收入支出决算总表(财决01表)'!F$7:J$29,5,FALSE))</f>
        <v>6.67</v>
      </c>
      <c r="G9" s="19"/>
      <c r="H9" s="19"/>
    </row>
    <row r="10" spans="1:10" s="20" customFormat="1" ht="12.95" customHeight="1">
      <c r="A10" s="28" t="s">
        <v>74</v>
      </c>
      <c r="B10" s="26" t="s">
        <v>6</v>
      </c>
      <c r="C10" s="27">
        <f>'[1]Z01 收入支出决算总表(财决01表)'!$E$11</f>
        <v>0</v>
      </c>
      <c r="D10" s="28" t="str">
        <f t="array" ref="D10">INDEX('[1]Z01 收入支出决算总表(财决01表)'!F$1:F$65536,SMALL(IF('[1]Z01 收入支出决算总表(财决01表)'!$J$7:$J$29&gt;0,ROW($7:$29),4^8),ROW('[1]Z01 收入支出决算总表(财决01表)'!F4)))&amp;""</f>
        <v>十九、住房保障支出</v>
      </c>
      <c r="E10" s="29">
        <v>31</v>
      </c>
      <c r="F10" s="27">
        <f>IF(ISERROR(VLOOKUP(D10,'[1]Z01 收入支出决算总表(财决01表)'!F$7:J$29,5,FALSE)),"",VLOOKUP(D10,'[1]Z01 收入支出决算总表(财决01表)'!F$7:J$29,5,FALSE))</f>
        <v>4.07</v>
      </c>
      <c r="G10" s="19"/>
      <c r="H10" s="19"/>
    </row>
    <row r="11" spans="1:10" s="20" customFormat="1" ht="12.95" customHeight="1">
      <c r="A11" s="28" t="s">
        <v>75</v>
      </c>
      <c r="B11" s="26" t="s">
        <v>7</v>
      </c>
      <c r="C11" s="27">
        <f>'[1]Z01 收入支出决算总表(财决01表)'!$E$12</f>
        <v>0</v>
      </c>
      <c r="D11" s="28" t="str">
        <f t="array" ref="D11">INDEX('[1]Z01 收入支出决算总表(财决01表)'!F$1:F$65536,SMALL(IF('[1]Z01 收入支出决算总表(财决01表)'!$J$7:$J$29&gt;0,ROW($7:$29),4^8),ROW('[1]Z01 收入支出决算总表(财决01表)'!F5)))&amp;""</f>
        <v/>
      </c>
      <c r="E11" s="29">
        <v>32</v>
      </c>
      <c r="F11" s="27" t="str">
        <f>IF(ISERROR(VLOOKUP(D11,'[1]Z01 收入支出决算总表(财决01表)'!F$7:J$29,5,FALSE)),"",VLOOKUP(D11,'[1]Z01 收入支出决算总表(财决01表)'!F$7:J$29,5,FALSE))</f>
        <v/>
      </c>
      <c r="G11" s="19"/>
      <c r="H11" s="19"/>
    </row>
    <row r="12" spans="1:10" s="20" customFormat="1" ht="12.95" customHeight="1">
      <c r="A12" s="28" t="s">
        <v>76</v>
      </c>
      <c r="B12" s="26" t="s">
        <v>8</v>
      </c>
      <c r="C12" s="27">
        <f>'[1]Z01 收入支出决算总表(财决01表)'!$E$13</f>
        <v>0</v>
      </c>
      <c r="D12" s="28" t="str">
        <f t="array" ref="D12">INDEX('[1]Z01 收入支出决算总表(财决01表)'!F$1:F$65536,SMALL(IF('[1]Z01 收入支出决算总表(财决01表)'!$J$7:$J$29&gt;0,ROW($7:$29),4^8),ROW('[1]Z01 收入支出决算总表(财决01表)'!F6)))&amp;""</f>
        <v/>
      </c>
      <c r="E12" s="29">
        <v>33</v>
      </c>
      <c r="F12" s="27" t="str">
        <f>IF(ISERROR(VLOOKUP(D12,'[1]Z01 收入支出决算总表(财决01表)'!F$7:J$29,5,FALSE)),"",VLOOKUP(D12,'[1]Z01 收入支出决算总表(财决01表)'!F$7:J$29,5,FALSE))</f>
        <v/>
      </c>
      <c r="G12" s="19"/>
      <c r="H12" s="19"/>
    </row>
    <row r="13" spans="1:10" s="20" customFormat="1" ht="12.95" customHeight="1">
      <c r="A13" s="28"/>
      <c r="B13" s="26" t="s">
        <v>9</v>
      </c>
      <c r="C13" s="33"/>
      <c r="D13" s="28" t="str">
        <f t="array" ref="D13">INDEX('[1]Z01 收入支出决算总表(财决01表)'!F$1:F$65536,SMALL(IF('[1]Z01 收入支出决算总表(财决01表)'!$J$7:$J$29&gt;0,ROW($7:$29),4^8),ROW('[1]Z01 收入支出决算总表(财决01表)'!F7)))&amp;""</f>
        <v/>
      </c>
      <c r="E13" s="29">
        <v>34</v>
      </c>
      <c r="F13" s="27" t="str">
        <f>IF(ISERROR(VLOOKUP(D13,'[1]Z01 收入支出决算总表(财决01表)'!F$7:J$29,5,FALSE)),"",VLOOKUP(D13,'[1]Z01 收入支出决算总表(财决01表)'!F$7:J$29,5,FALSE))</f>
        <v/>
      </c>
      <c r="G13" s="19"/>
      <c r="H13" s="19"/>
    </row>
    <row r="14" spans="1:10" s="20" customFormat="1" ht="12.95" customHeight="1">
      <c r="A14" s="28"/>
      <c r="B14" s="26" t="s">
        <v>10</v>
      </c>
      <c r="C14" s="33"/>
      <c r="D14" s="28" t="str">
        <f t="array" ref="D14">INDEX('[1]Z01 收入支出决算总表(财决01表)'!F$1:F$65536,SMALL(IF('[1]Z01 收入支出决算总表(财决01表)'!$J$7:$J$29&gt;0,ROW($7:$29),4^8),ROW('[1]Z01 收入支出决算总表(财决01表)'!F8)))&amp;""</f>
        <v/>
      </c>
      <c r="E14" s="29">
        <v>35</v>
      </c>
      <c r="F14" s="27" t="str">
        <f>IF(ISERROR(VLOOKUP(D14,'[1]Z01 收入支出决算总表(财决01表)'!F$7:J$29,5,FALSE)),"",VLOOKUP(D14,'[1]Z01 收入支出决算总表(财决01表)'!F$7:J$29,5,FALSE))</f>
        <v/>
      </c>
      <c r="G14" s="19"/>
      <c r="H14" s="19"/>
    </row>
    <row r="15" spans="1:10" s="20" customFormat="1" ht="12.95" customHeight="1">
      <c r="A15" s="28"/>
      <c r="B15" s="26" t="s">
        <v>11</v>
      </c>
      <c r="C15" s="33"/>
      <c r="D15" s="28" t="str">
        <f t="array" ref="D15">INDEX('[1]Z01 收入支出决算总表(财决01表)'!F$1:F$65536,SMALL(IF('[1]Z01 收入支出决算总表(财决01表)'!$J$7:$J$29&gt;0,ROW($7:$29),4^8),ROW('[1]Z01 收入支出决算总表(财决01表)'!F9)))&amp;""</f>
        <v/>
      </c>
      <c r="E15" s="29">
        <v>36</v>
      </c>
      <c r="F15" s="27" t="str">
        <f>IF(ISERROR(VLOOKUP(D15,'[1]Z01 收入支出决算总表(财决01表)'!F$7:J$29,5,FALSE)),"",VLOOKUP(D15,'[1]Z01 收入支出决算总表(财决01表)'!F$7:J$29,5,FALSE))</f>
        <v/>
      </c>
      <c r="G15" s="19"/>
      <c r="H15" s="19"/>
    </row>
    <row r="16" spans="1:10" s="20" customFormat="1" ht="12.95" customHeight="1">
      <c r="A16" s="28"/>
      <c r="B16" s="26" t="s">
        <v>12</v>
      </c>
      <c r="C16" s="33"/>
      <c r="D16" s="28" t="str">
        <f t="array" ref="D16">INDEX('[1]Z01 收入支出决算总表(财决01表)'!F$1:F$65536,SMALL(IF('[1]Z01 收入支出决算总表(财决01表)'!$J$7:$J$29&gt;0,ROW($7:$29),4^8),ROW('[1]Z01 收入支出决算总表(财决01表)'!F10)))&amp;""</f>
        <v/>
      </c>
      <c r="E16" s="29">
        <v>37</v>
      </c>
      <c r="F16" s="27" t="str">
        <f>IF(ISERROR(VLOOKUP(D16,'[1]Z01 收入支出决算总表(财决01表)'!F$7:J$29,5,FALSE)),"",VLOOKUP(D16,'[1]Z01 收入支出决算总表(财决01表)'!F$7:J$29,5,FALSE))</f>
        <v/>
      </c>
      <c r="G16" s="19"/>
      <c r="H16" s="19"/>
    </row>
    <row r="17" spans="1:8" s="20" customFormat="1" ht="12.95" customHeight="1">
      <c r="A17" s="28"/>
      <c r="B17" s="26" t="s">
        <v>13</v>
      </c>
      <c r="C17" s="33"/>
      <c r="D17" s="28" t="str">
        <f t="array" ref="D17">INDEX('[1]Z01 收入支出决算总表(财决01表)'!F$1:F$65536,SMALL(IF('[1]Z01 收入支出决算总表(财决01表)'!$J$7:$J$29&gt;0,ROW($7:$29),4^8),ROW('[1]Z01 收入支出决算总表(财决01表)'!F11)))&amp;""</f>
        <v/>
      </c>
      <c r="E17" s="29">
        <v>38</v>
      </c>
      <c r="F17" s="27" t="str">
        <f>IF(ISERROR(VLOOKUP(D17,'[1]Z01 收入支出决算总表(财决01表)'!F$7:J$29,5,FALSE)),"",VLOOKUP(D17,'[1]Z01 收入支出决算总表(财决01表)'!F$7:J$29,5,FALSE))</f>
        <v/>
      </c>
      <c r="G17" s="19"/>
      <c r="H17" s="19"/>
    </row>
    <row r="18" spans="1:8" s="20" customFormat="1" ht="12.95" customHeight="1">
      <c r="A18" s="28"/>
      <c r="B18" s="26" t="s">
        <v>14</v>
      </c>
      <c r="C18" s="33"/>
      <c r="D18" s="28" t="str">
        <f t="array" ref="D18">INDEX('[1]Z01 收入支出决算总表(财决01表)'!F$1:F$65536,SMALL(IF('[1]Z01 收入支出决算总表(财决01表)'!$J$7:$J$29&gt;0,ROW($7:$29),4^8),ROW('[1]Z01 收入支出决算总表(财决01表)'!F12)))&amp;""</f>
        <v/>
      </c>
      <c r="E18" s="29">
        <v>39</v>
      </c>
      <c r="F18" s="27" t="str">
        <f>IF(ISERROR(VLOOKUP(D18,'[1]Z01 收入支出决算总表(财决01表)'!F$7:J$29,5,FALSE)),"",VLOOKUP(D18,'[1]Z01 收入支出决算总表(财决01表)'!F$7:J$29,5,FALSE))</f>
        <v/>
      </c>
      <c r="G18" s="19"/>
      <c r="H18" s="19"/>
    </row>
    <row r="19" spans="1:8" s="20" customFormat="1" ht="12.95" customHeight="1">
      <c r="A19" s="28"/>
      <c r="B19" s="26" t="s">
        <v>15</v>
      </c>
      <c r="C19" s="33"/>
      <c r="D19" s="28" t="str">
        <f t="array" ref="D19">INDEX('[1]Z01 收入支出决算总表(财决01表)'!F$1:F$65536,SMALL(IF('[1]Z01 收入支出决算总表(财决01表)'!$J$7:$J$29&gt;0,ROW($7:$29),4^8),ROW('[1]Z01 收入支出决算总表(财决01表)'!F13)))&amp;""</f>
        <v/>
      </c>
      <c r="E19" s="29">
        <v>40</v>
      </c>
      <c r="F19" s="27" t="str">
        <f>IF(ISERROR(VLOOKUP(D19,'[1]Z01 收入支出决算总表(财决01表)'!F$7:J$29,5,FALSE)),"",VLOOKUP(D19,'[1]Z01 收入支出决算总表(财决01表)'!F$7:J$29,5,FALSE))</f>
        <v/>
      </c>
      <c r="G19" s="19"/>
      <c r="H19" s="19"/>
    </row>
    <row r="20" spans="1:8" s="20" customFormat="1" ht="12.95" customHeight="1">
      <c r="A20" s="28"/>
      <c r="B20" s="26" t="s">
        <v>16</v>
      </c>
      <c r="C20" s="33"/>
      <c r="D20" s="28" t="str">
        <f t="array" ref="D20">INDEX('[1]Z01 收入支出决算总表(财决01表)'!F$1:F$65536,SMALL(IF('[1]Z01 收入支出决算总表(财决01表)'!$J$7:$J$29&gt;0,ROW($7:$29),4^8),ROW('[1]Z01 收入支出决算总表(财决01表)'!F14)))&amp;""</f>
        <v/>
      </c>
      <c r="E20" s="29">
        <v>41</v>
      </c>
      <c r="F20" s="27" t="str">
        <f>IF(ISERROR(VLOOKUP(D20,'[1]Z01 收入支出决算总表(财决01表)'!F$7:J$29,5,FALSE)),"",VLOOKUP(D20,'[1]Z01 收入支出决算总表(财决01表)'!F$7:J$29,5,FALSE))</f>
        <v/>
      </c>
      <c r="G20" s="19"/>
      <c r="H20" s="19"/>
    </row>
    <row r="21" spans="1:8" s="20" customFormat="1" ht="12.95" customHeight="1">
      <c r="A21" s="28"/>
      <c r="B21" s="26" t="s">
        <v>110</v>
      </c>
      <c r="C21" s="33"/>
      <c r="D21" s="28" t="str">
        <f t="array" ref="D21">INDEX('[1]Z01 收入支出决算总表(财决01表)'!F$1:F$65536,SMALL(IF('[1]Z01 收入支出决算总表(财决01表)'!$J$7:$J$29&gt;0,ROW($7:$29),4^8),ROW('[1]Z01 收入支出决算总表(财决01表)'!F15)))&amp;""</f>
        <v/>
      </c>
      <c r="E21" s="29">
        <v>42</v>
      </c>
      <c r="F21" s="27" t="str">
        <f>IF(ISERROR(VLOOKUP(D21,'[1]Z01 收入支出决算总表(财决01表)'!F$7:J$29,5,FALSE)),"",VLOOKUP(D21,'[1]Z01 收入支出决算总表(财决01表)'!F$7:J$29,5,FALSE))</f>
        <v/>
      </c>
      <c r="G21" s="19"/>
      <c r="H21" s="19"/>
    </row>
    <row r="22" spans="1:8" s="20" customFormat="1" ht="12.95" customHeight="1">
      <c r="A22" s="28"/>
      <c r="B22" s="26" t="s">
        <v>17</v>
      </c>
      <c r="C22" s="33"/>
      <c r="D22" s="28" t="str">
        <f t="array" ref="D22">INDEX('[1]Z01 收入支出决算总表(财决01表)'!F$1:F$65536,SMALL(IF('[1]Z01 收入支出决算总表(财决01表)'!$J$7:$J$29&gt;0,ROW($7:$29),4^8),ROW('[1]Z01 收入支出决算总表(财决01表)'!F16)))&amp;""</f>
        <v/>
      </c>
      <c r="E22" s="29">
        <v>43</v>
      </c>
      <c r="F22" s="27" t="str">
        <f>IF(ISERROR(VLOOKUP(D22,'[1]Z01 收入支出决算总表(财决01表)'!F$7:J$29,5,FALSE)),"",VLOOKUP(D22,'[1]Z01 收入支出决算总表(财决01表)'!F$7:J$29,5,FALSE))</f>
        <v/>
      </c>
      <c r="G22" s="19"/>
      <c r="H22" s="19"/>
    </row>
    <row r="23" spans="1:8" s="20" customFormat="1" ht="12.95" customHeight="1">
      <c r="A23" s="28"/>
      <c r="B23" s="26" t="s">
        <v>18</v>
      </c>
      <c r="C23" s="33"/>
      <c r="D23" s="28" t="str">
        <f t="array" ref="D23">INDEX('[1]Z01 收入支出决算总表(财决01表)'!F$1:F$65536,SMALL(IF('[1]Z01 收入支出决算总表(财决01表)'!$J$7:$J$29&gt;0,ROW($7:$29),4^8),ROW('[1]Z01 收入支出决算总表(财决01表)'!F17)))&amp;""</f>
        <v/>
      </c>
      <c r="E23" s="29">
        <v>44</v>
      </c>
      <c r="F23" s="27" t="str">
        <f>IF(ISERROR(VLOOKUP(D23,'[1]Z01 收入支出决算总表(财决01表)'!F$7:J$29,5,FALSE)),"",VLOOKUP(D23,'[1]Z01 收入支出决算总表(财决01表)'!F$7:J$29,5,FALSE))</f>
        <v/>
      </c>
      <c r="G23" s="19"/>
      <c r="H23" s="19"/>
    </row>
    <row r="24" spans="1:8" s="20" customFormat="1" ht="12.95" customHeight="1">
      <c r="A24" s="28"/>
      <c r="B24" s="26" t="s">
        <v>19</v>
      </c>
      <c r="C24" s="33"/>
      <c r="D24" s="28" t="str">
        <f t="array" ref="D24">INDEX('[1]Z01 收入支出决算总表(财决01表)'!F$1:F$65536,SMALL(IF('[1]Z01 收入支出决算总表(财决01表)'!$J$7:$J$29&gt;0,ROW($7:$29),4^8),ROW('[1]Z01 收入支出决算总表(财决01表)'!F18)))&amp;""</f>
        <v/>
      </c>
      <c r="E24" s="29">
        <v>45</v>
      </c>
      <c r="F24" s="27" t="str">
        <f>IF(ISERROR(VLOOKUP(D24,'[1]Z01 收入支出决算总表(财决01表)'!F$7:J$29,5,FALSE)),"",VLOOKUP(D24,'[1]Z01 收入支出决算总表(财决01表)'!F$7:J$29,5,FALSE))</f>
        <v/>
      </c>
      <c r="G24" s="19"/>
      <c r="H24" s="19"/>
    </row>
    <row r="25" spans="1:8" s="20" customFormat="1" ht="12.95" customHeight="1">
      <c r="A25" s="28"/>
      <c r="B25" s="26" t="s">
        <v>20</v>
      </c>
      <c r="C25" s="33"/>
      <c r="D25" s="28" t="str">
        <f t="array" ref="D25">INDEX('[1]Z01 收入支出决算总表(财决01表)'!F$1:F$65536,SMALL(IF('[1]Z01 收入支出决算总表(财决01表)'!$J$7:$J$29&gt;0,ROW($7:$29),4^8),ROW('[1]Z01 收入支出决算总表(财决01表)'!F19)))&amp;""</f>
        <v/>
      </c>
      <c r="E25" s="29">
        <v>46</v>
      </c>
      <c r="F25" s="27" t="str">
        <f>IF(ISERROR(VLOOKUP(D25,'[1]Z01 收入支出决算总表(财决01表)'!F$7:J$29,5,FALSE)),"",VLOOKUP(D25,'[1]Z01 收入支出决算总表(财决01表)'!F$7:J$29,5,FALSE))</f>
        <v/>
      </c>
      <c r="G25" s="19"/>
      <c r="H25" s="19"/>
    </row>
    <row r="26" spans="1:8" s="20" customFormat="1" ht="12.95" customHeight="1">
      <c r="A26" s="28"/>
      <c r="B26" s="26" t="s">
        <v>21</v>
      </c>
      <c r="C26" s="33"/>
      <c r="D26" s="28" t="str">
        <f t="array" ref="D26">INDEX('[1]Z01 收入支出决算总表(财决01表)'!F$1:F$65536,SMALL(IF('[1]Z01 收入支出决算总表(财决01表)'!$J$7:$J$29&gt;0,ROW($7:$29),4^8),ROW('[1]Z01 收入支出决算总表(财决01表)'!F20)))&amp;""</f>
        <v/>
      </c>
      <c r="E26" s="29">
        <v>47</v>
      </c>
      <c r="F26" s="27" t="str">
        <f>IF(ISERROR(VLOOKUP(D26,'[1]Z01 收入支出决算总表(财决01表)'!F$7:J$29,5,FALSE)),"",VLOOKUP(D26,'[1]Z01 收入支出决算总表(财决01表)'!F$7:J$29,5,FALSE))</f>
        <v/>
      </c>
      <c r="G26" s="19"/>
      <c r="H26" s="19"/>
    </row>
    <row r="27" spans="1:8" s="20" customFormat="1" ht="12.95" customHeight="1">
      <c r="A27" s="28"/>
      <c r="B27" s="26" t="s">
        <v>22</v>
      </c>
      <c r="C27" s="33"/>
      <c r="D27" s="28" t="str">
        <f t="array" ref="D27">INDEX('[1]Z01 收入支出决算总表(财决01表)'!F$1:F$65536,SMALL(IF('[1]Z01 收入支出决算总表(财决01表)'!$J$7:$J$29&gt;0,ROW($7:$29),4^8),ROW('[1]Z01 收入支出决算总表(财决01表)'!F21)))&amp;""</f>
        <v/>
      </c>
      <c r="E27" s="29">
        <v>48</v>
      </c>
      <c r="F27" s="27" t="str">
        <f>IF(ISERROR(VLOOKUP(D27,'[1]Z01 收入支出决算总表(财决01表)'!F$7:J$29,5,FALSE)),"",VLOOKUP(D27,'[1]Z01 收入支出决算总表(财决01表)'!F$7:J$29,5,FALSE))</f>
        <v/>
      </c>
      <c r="G27" s="19"/>
      <c r="H27" s="19"/>
    </row>
    <row r="28" spans="1:8" s="20" customFormat="1" ht="12.95" customHeight="1">
      <c r="A28" s="28"/>
      <c r="B28" s="26" t="s">
        <v>23</v>
      </c>
      <c r="C28" s="33"/>
      <c r="D28" s="28" t="str">
        <f t="array" ref="D28">INDEX('[1]Z01 收入支出决算总表(财决01表)'!F$1:F$65536,SMALL(IF('[1]Z01 收入支出决算总表(财决01表)'!$J$7:$J$29&gt;0,ROW($7:$29),4^8),ROW('[1]Z01 收入支出决算总表(财决01表)'!F22)))&amp;""</f>
        <v/>
      </c>
      <c r="E28" s="29">
        <v>49</v>
      </c>
      <c r="F28" s="27" t="str">
        <f>IF(ISERROR(VLOOKUP(D28,'[1]Z01 收入支出决算总表(财决01表)'!F$7:J$29,5,FALSE)),"",VLOOKUP(D28,'[1]Z01 收入支出决算总表(财决01表)'!F$7:J$29,5,FALSE))</f>
        <v/>
      </c>
      <c r="G28" s="19"/>
      <c r="H28" s="19"/>
    </row>
    <row r="29" spans="1:8" s="20" customFormat="1" ht="12.95" customHeight="1">
      <c r="A29" s="28"/>
      <c r="B29" s="26" t="s">
        <v>24</v>
      </c>
      <c r="C29" s="33"/>
      <c r="D29" s="28" t="str">
        <f t="array" ref="D29">INDEX('[1]Z01 收入支出决算总表(财决01表)'!F$1:F$65536,SMALL(IF('[1]Z01 收入支出决算总表(财决01表)'!$J$7:$J$29&gt;0,ROW($7:$29),4^8),ROW('[1]Z01 收入支出决算总表(财决01表)'!F23)))&amp;""</f>
        <v/>
      </c>
      <c r="E29" s="29">
        <v>50</v>
      </c>
      <c r="F29" s="27" t="str">
        <f>IF(ISERROR(VLOOKUP(D29,'[1]Z01 收入支出决算总表(财决01表)'!F$7:J$29,5,FALSE)),"",VLOOKUP(D29,'[1]Z01 收入支出决算总表(财决01表)'!F$7:J$29,5,FALSE))</f>
        <v/>
      </c>
      <c r="G29" s="19"/>
      <c r="H29" s="19"/>
    </row>
    <row r="30" spans="1:8" s="20" customFormat="1" ht="12.95" customHeight="1">
      <c r="A30" s="34" t="s">
        <v>77</v>
      </c>
      <c r="B30" s="26" t="s">
        <v>26</v>
      </c>
      <c r="C30" s="27">
        <f>'[1]Z01 收入支出决算总表(财决01表)'!$E$31</f>
        <v>0</v>
      </c>
      <c r="D30" s="34" t="s">
        <v>78</v>
      </c>
      <c r="E30" s="29">
        <v>51</v>
      </c>
      <c r="F30" s="27">
        <f>'[1]Z01 收入支出决算总表(财决01表)'!$O$31</f>
        <v>0</v>
      </c>
      <c r="G30" s="19"/>
      <c r="H30" s="19"/>
    </row>
    <row r="31" spans="1:8" s="20" customFormat="1" ht="12.95" customHeight="1">
      <c r="A31" s="34" t="s">
        <v>79</v>
      </c>
      <c r="B31" s="26" t="s">
        <v>28</v>
      </c>
      <c r="C31" s="27">
        <f>'[1]Z01 收入支出决算总表(财决01表)'!$E$32</f>
        <v>27.83</v>
      </c>
      <c r="D31" s="34" t="s">
        <v>80</v>
      </c>
      <c r="E31" s="29">
        <v>52</v>
      </c>
      <c r="F31" s="27">
        <f>'[1]Z01 收入支出决算总表(财决01表)'!$O$36</f>
        <v>2.19</v>
      </c>
      <c r="G31" s="19"/>
      <c r="H31" s="19"/>
    </row>
    <row r="32" spans="1:8" s="20" customFormat="1" ht="12.95" customHeight="1">
      <c r="A32" s="34"/>
      <c r="B32" s="26" t="s">
        <v>29</v>
      </c>
      <c r="C32" s="33"/>
      <c r="D32" s="34"/>
      <c r="E32" s="29">
        <v>53</v>
      </c>
      <c r="F32" s="35"/>
      <c r="G32" s="19"/>
      <c r="H32" s="19"/>
    </row>
    <row r="33" spans="1:8" s="41" customFormat="1" ht="12.95" customHeight="1">
      <c r="A33" s="36" t="s">
        <v>30</v>
      </c>
      <c r="B33" s="36" t="s">
        <v>111</v>
      </c>
      <c r="C33" s="37">
        <f>'[1]Z01 收入支出决算总表(财决01表)'!$E$42</f>
        <v>171.23</v>
      </c>
      <c r="D33" s="36" t="s">
        <v>30</v>
      </c>
      <c r="E33" s="38">
        <v>54</v>
      </c>
      <c r="F33" s="39">
        <f>'[1]Z01 收入支出决算总表(财决01表)'!$O$42</f>
        <v>171.23</v>
      </c>
      <c r="G33" s="40"/>
      <c r="H33" s="40"/>
    </row>
    <row r="34" spans="1:8" ht="12.95" customHeight="1">
      <c r="A34" s="42" t="s">
        <v>212</v>
      </c>
      <c r="B34" s="43"/>
      <c r="C34" s="43"/>
      <c r="D34" s="43"/>
      <c r="E34" s="44"/>
      <c r="F34" s="43"/>
    </row>
    <row r="35" spans="1:8" ht="12.95" customHeight="1">
      <c r="A35" s="42" t="s">
        <v>213</v>
      </c>
      <c r="B35" s="43"/>
      <c r="C35" s="43"/>
      <c r="D35" s="43"/>
      <c r="E35" s="44"/>
      <c r="F35" s="43"/>
    </row>
    <row r="36" spans="1:8" ht="12.95" customHeight="1">
      <c r="A36" s="45" t="s">
        <v>107</v>
      </c>
      <c r="B36" s="43"/>
      <c r="C36" s="43"/>
      <c r="D36" s="43"/>
      <c r="E36" s="44"/>
      <c r="F36" s="43"/>
    </row>
    <row r="37" spans="1:8" ht="12.95" customHeight="1">
      <c r="A37" s="45" t="s">
        <v>214</v>
      </c>
      <c r="B37" s="43"/>
      <c r="C37" s="43"/>
      <c r="D37" s="43"/>
      <c r="E37" s="44"/>
      <c r="F37" s="43"/>
    </row>
    <row r="38" spans="1:8">
      <c r="A38" s="43"/>
      <c r="B38" s="43"/>
      <c r="C38" s="43"/>
      <c r="D38" s="43"/>
      <c r="E38" s="44"/>
      <c r="F38" s="43"/>
    </row>
  </sheetData>
  <sheetCalcPr fullCalcOnLoad="1"/>
  <sheetProtection password="CF7A" sheet="1"/>
  <mergeCells count="3">
    <mergeCell ref="A1:F1"/>
    <mergeCell ref="A4:C4"/>
    <mergeCell ref="D4:F4"/>
  </mergeCells>
  <phoneticPr fontId="2" type="noConversion"/>
  <printOptions horizontalCentered="1"/>
  <pageMargins left="0.35433070866141736" right="0.35433070866141736" top="0.39370078740157483" bottom="0.39370078740157483" header="0.51181102362204722" footer="0.19685039370078741"/>
  <pageSetup paperSize="9" orientation="landscape" horizontalDpi="300" verticalDpi="300" r:id="rId1"/>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D29" sqref="D29"/>
    </sheetView>
  </sheetViews>
  <sheetFormatPr defaultRowHeight="14.25"/>
  <cols>
    <col min="1" max="2" width="4.625" style="54" customWidth="1"/>
    <col min="3" max="3" width="31.625" style="54" customWidth="1"/>
    <col min="4" max="10" width="12.625" style="54" customWidth="1"/>
    <col min="11" max="11" width="11.375" style="47" customWidth="1"/>
    <col min="12" max="12" width="10.125" style="53" customWidth="1"/>
    <col min="13" max="13" width="9" style="53"/>
    <col min="14" max="16384" width="9" style="54"/>
  </cols>
  <sheetData>
    <row r="1" spans="1:14" s="50" customFormat="1" ht="20.25">
      <c r="A1" s="230" t="s">
        <v>331</v>
      </c>
      <c r="B1" s="230"/>
      <c r="C1" s="230"/>
      <c r="D1" s="230"/>
      <c r="E1" s="230"/>
      <c r="F1" s="230"/>
      <c r="G1" s="230"/>
      <c r="H1" s="230"/>
      <c r="I1" s="230"/>
      <c r="J1" s="230"/>
      <c r="K1" s="47"/>
      <c r="L1" s="48"/>
      <c r="M1" s="49" t="str">
        <f>"a1:"&amp;"j"&amp;MAX(M10:M500)</f>
        <v>a1:j27</v>
      </c>
    </row>
    <row r="2" spans="1:14">
      <c r="A2" s="51" t="str">
        <f>'01收入支出决算总表'!A3</f>
        <v>部门：益阳市委党史研究室</v>
      </c>
      <c r="B2" s="52"/>
      <c r="C2" s="52"/>
      <c r="D2" s="52"/>
      <c r="E2" s="52"/>
      <c r="F2" s="52"/>
      <c r="G2" s="52"/>
      <c r="H2" s="52"/>
      <c r="I2" s="14"/>
      <c r="J2" s="14" t="s">
        <v>332</v>
      </c>
    </row>
    <row r="3" spans="1:14">
      <c r="A3" s="51"/>
      <c r="B3" s="52"/>
      <c r="C3" s="52"/>
      <c r="D3" s="52"/>
      <c r="E3" s="52"/>
      <c r="F3" s="55"/>
      <c r="G3" s="52"/>
      <c r="H3" s="52"/>
      <c r="I3" s="52"/>
      <c r="J3" s="14" t="s">
        <v>49</v>
      </c>
      <c r="M3" s="77" t="s">
        <v>326</v>
      </c>
    </row>
    <row r="4" spans="1:14" s="61" customFormat="1">
      <c r="A4" s="56" t="s">
        <v>200</v>
      </c>
      <c r="B4" s="57"/>
      <c r="C4" s="57"/>
      <c r="D4" s="57"/>
      <c r="E4" s="42" t="s">
        <v>202</v>
      </c>
      <c r="F4" s="58"/>
      <c r="G4" s="57"/>
      <c r="H4" s="56" t="s">
        <v>201</v>
      </c>
      <c r="I4" s="57"/>
      <c r="J4" s="59"/>
      <c r="K4" s="47"/>
      <c r="L4" s="60"/>
      <c r="M4" s="60"/>
    </row>
    <row r="5" spans="1:14" s="61" customFormat="1">
      <c r="A5" s="62" t="s">
        <v>203</v>
      </c>
      <c r="B5" s="57"/>
      <c r="C5" s="57"/>
      <c r="D5" s="57"/>
      <c r="E5" s="63" t="s">
        <v>204</v>
      </c>
      <c r="F5" s="58"/>
      <c r="G5" s="57"/>
      <c r="H5" s="57"/>
      <c r="I5" s="57"/>
      <c r="J5" s="59"/>
      <c r="K5" s="47"/>
      <c r="L5" s="60"/>
      <c r="M5" s="60"/>
    </row>
    <row r="6" spans="1:14" s="66" customFormat="1" ht="22.5" customHeight="1">
      <c r="A6" s="227" t="s">
        <v>31</v>
      </c>
      <c r="B6" s="227"/>
      <c r="C6" s="227"/>
      <c r="D6" s="227" t="s">
        <v>25</v>
      </c>
      <c r="E6" s="228" t="s">
        <v>51</v>
      </c>
      <c r="F6" s="227" t="s">
        <v>32</v>
      </c>
      <c r="G6" s="227" t="s">
        <v>33</v>
      </c>
      <c r="H6" s="227" t="s">
        <v>34</v>
      </c>
      <c r="I6" s="227" t="s">
        <v>58</v>
      </c>
      <c r="J6" s="227" t="s">
        <v>35</v>
      </c>
      <c r="K6" s="64"/>
      <c r="L6" s="65"/>
      <c r="M6" s="65"/>
    </row>
    <row r="7" spans="1:14" s="66" customFormat="1" ht="22.5" customHeight="1">
      <c r="A7" s="231" t="s">
        <v>64</v>
      </c>
      <c r="B7" s="227"/>
      <c r="C7" s="227" t="s">
        <v>36</v>
      </c>
      <c r="D7" s="227"/>
      <c r="E7" s="228"/>
      <c r="F7" s="227"/>
      <c r="G7" s="227"/>
      <c r="H7" s="227"/>
      <c r="I7" s="227"/>
      <c r="J7" s="227"/>
      <c r="K7" s="64"/>
      <c r="L7" s="65"/>
      <c r="M7" s="65"/>
    </row>
    <row r="8" spans="1:14" s="66" customFormat="1" ht="22.5" customHeight="1">
      <c r="A8" s="227"/>
      <c r="B8" s="227"/>
      <c r="C8" s="227"/>
      <c r="D8" s="227"/>
      <c r="E8" s="228"/>
      <c r="F8" s="227"/>
      <c r="G8" s="227"/>
      <c r="H8" s="227"/>
      <c r="I8" s="227"/>
      <c r="J8" s="227"/>
      <c r="K8" s="64"/>
      <c r="L8" s="65"/>
      <c r="M8" s="67"/>
      <c r="N8" s="68"/>
    </row>
    <row r="9" spans="1:14" ht="22.5" customHeight="1">
      <c r="A9" s="229" t="s">
        <v>37</v>
      </c>
      <c r="B9" s="229"/>
      <c r="C9" s="229"/>
      <c r="D9" s="69" t="s">
        <v>3</v>
      </c>
      <c r="E9" s="69" t="s">
        <v>4</v>
      </c>
      <c r="F9" s="69" t="s">
        <v>5</v>
      </c>
      <c r="G9" s="69" t="s">
        <v>6</v>
      </c>
      <c r="H9" s="69" t="s">
        <v>7</v>
      </c>
      <c r="I9" s="69" t="s">
        <v>8</v>
      </c>
      <c r="J9" s="70" t="s">
        <v>50</v>
      </c>
      <c r="K9" s="71"/>
      <c r="M9" s="67"/>
      <c r="N9" s="68"/>
    </row>
    <row r="10" spans="1:14" ht="22.5" customHeight="1">
      <c r="A10" s="229" t="s">
        <v>30</v>
      </c>
      <c r="B10" s="229"/>
      <c r="C10" s="229"/>
      <c r="D10" s="72">
        <f>'[1]Z03 收入决算表(财决03表)'!E9</f>
        <v>143.4</v>
      </c>
      <c r="E10" s="72">
        <f>'[1]Z03 收入决算表(财决03表)'!F9</f>
        <v>143.4</v>
      </c>
      <c r="F10" s="72">
        <f>'[1]Z03 收入决算表(财决03表)'!G9</f>
        <v>0</v>
      </c>
      <c r="G10" s="72">
        <f>'[1]Z03 收入决算表(财决03表)'!H9</f>
        <v>0</v>
      </c>
      <c r="H10" s="72">
        <f>'[1]Z03 收入决算表(财决03表)'!I9</f>
        <v>0</v>
      </c>
      <c r="I10" s="72">
        <f>'[1]Z03 收入决算表(财决03表)'!J9</f>
        <v>0</v>
      </c>
      <c r="J10" s="72">
        <f>'[1]Z03 收入决算表(财决03表)'!K9</f>
        <v>0</v>
      </c>
      <c r="K10" s="71"/>
      <c r="M10" s="67">
        <f>ROW()</f>
        <v>10</v>
      </c>
      <c r="N10" s="68"/>
    </row>
    <row r="11" spans="1:14" ht="22.5" customHeight="1">
      <c r="A11" s="226" t="str">
        <f>IF(K11&gt;0,K11,"")</f>
        <v>201</v>
      </c>
      <c r="B11" s="226"/>
      <c r="C11" s="192" t="str">
        <f>IF(ISERROR(VLOOKUP(A11,'[1]Z03 收入决算表(财决03表)'!$A$10:$K$500,4,FALSE)),"",VLOOKUP(A11,'[1]Z03 收入决算表(财决03表)'!$A$10:$K$500,4,FALSE))</f>
        <v>一般公共服务支出</v>
      </c>
      <c r="D11" s="73">
        <f>IF(ISERROR(VLOOKUP(A11,'[1]Z03 收入决算表(财决03表)'!$A$10:$K$500,5,FALSE)),"",VLOOKUP(A11,'[1]Z03 收入决算表(财决03表)'!$A$10:$K$500,5,FALSE))</f>
        <v>127.66</v>
      </c>
      <c r="E11" s="73">
        <f>IF(ISERROR(VLOOKUP(A11,'[1]Z03 收入决算表(财决03表)'!$A$10:$K$500,6,FALSE)),"",VLOOKUP(A11,'[1]Z03 收入决算表(财决03表)'!$A$10:$K$500,6,FALSE))</f>
        <v>127.66</v>
      </c>
      <c r="F11" s="73">
        <f>IF(ISERROR(VLOOKUP(A11,'[1]Z03 收入决算表(财决03表)'!$A$10:$K$500,7,FALSE)),"",VLOOKUP(A11,'[1]Z03 收入决算表(财决03表)'!$A$10:$K$500,7,FALSE))</f>
        <v>0</v>
      </c>
      <c r="G11" s="73">
        <f>IF(ISERROR(VLOOKUP(A11,'[1]Z03 收入决算表(财决03表)'!$A$10:$K$500,8,FALSE)),"",VLOOKUP(A11,'[1]Z03 收入决算表(财决03表)'!$A$10:$K$500,8,FALSE))</f>
        <v>0</v>
      </c>
      <c r="H11" s="73">
        <f>IF(ISERROR(VLOOKUP(A11,'[1]Z03 收入决算表(财决03表)'!$A$10:$K$500,9,FALSE)),"",VLOOKUP(A11,'[1]Z03 收入决算表(财决03表)'!$A$10:$K$500,9,FALSE))</f>
        <v>0</v>
      </c>
      <c r="I11" s="73">
        <f>IF(ISERROR(VLOOKUP(A11,'[1]Z03 收入决算表(财决03表)'!$A$10:$K$500,10,FALSE)),"",VLOOKUP(A11,'[1]Z03 收入决算表(财决03表)'!$A$10:$K$500,10,FALSE))</f>
        <v>0</v>
      </c>
      <c r="J11" s="73">
        <f>IF(ISERROR(VLOOKUP(A11,'[1]Z03 收入决算表(财决03表)'!$A$10:$K$500,11,FALSE)),"",VLOOKUP(A11,'[1]Z03 收入决算表(财决03表)'!$A$10:$K$500,11,FALSE))</f>
        <v>0</v>
      </c>
      <c r="K11" s="71" t="str">
        <f>'[1]Z03 收入决算表(财决03表)'!A10</f>
        <v>201</v>
      </c>
      <c r="L11" s="74">
        <f>'[1]Z03 收入决算表(财决03表)'!$E10</f>
        <v>127.66</v>
      </c>
      <c r="M11" s="75">
        <f>IF(C11&lt;&gt;"",ROW(),"")</f>
        <v>11</v>
      </c>
      <c r="N11" s="68"/>
    </row>
    <row r="12" spans="1:14" ht="22.5" customHeight="1">
      <c r="A12" s="226" t="str">
        <f t="shared" ref="A12:A75" si="0">IF(K12&gt;0,K12,"")</f>
        <v>20131</v>
      </c>
      <c r="B12" s="226"/>
      <c r="C12" s="192" t="str">
        <f>IF(ISERROR(VLOOKUP(A12,'[1]Z03 收入决算表(财决03表)'!$A$10:$K$500,4,FALSE)),"",VLOOKUP(A12,'[1]Z03 收入决算表(财决03表)'!$A$10:$K$500,4,FALSE))</f>
        <v>党委办公厅（室）及相关机构事务</v>
      </c>
      <c r="D12" s="73">
        <f>IF(ISERROR(VLOOKUP(A12,'[1]Z03 收入决算表(财决03表)'!$A$10:$K$500,5,FALSE)),"",VLOOKUP(A12,'[1]Z03 收入决算表(财决03表)'!$A$10:$K$500,5,FALSE))</f>
        <v>125.71</v>
      </c>
      <c r="E12" s="73">
        <f>IF(ISERROR(VLOOKUP(A12,'[1]Z03 收入决算表(财决03表)'!$A$10:$K$500,6,FALSE)),"",VLOOKUP(A12,'[1]Z03 收入决算表(财决03表)'!$A$10:$K$500,6,FALSE))</f>
        <v>125.71</v>
      </c>
      <c r="F12" s="73">
        <f>IF(ISERROR(VLOOKUP(A12,'[1]Z03 收入决算表(财决03表)'!$A$10:$K$500,7,FALSE)),"",VLOOKUP(A12,'[1]Z03 收入决算表(财决03表)'!$A$10:$K$500,7,FALSE))</f>
        <v>0</v>
      </c>
      <c r="G12" s="73">
        <f>IF(ISERROR(VLOOKUP(A12,'[1]Z03 收入决算表(财决03表)'!$A$10:$K$500,8,FALSE)),"",VLOOKUP(A12,'[1]Z03 收入决算表(财决03表)'!$A$10:$K$500,8,FALSE))</f>
        <v>0</v>
      </c>
      <c r="H12" s="73">
        <f>IF(ISERROR(VLOOKUP(A12,'[1]Z03 收入决算表(财决03表)'!$A$10:$K$500,9,FALSE)),"",VLOOKUP(A12,'[1]Z03 收入决算表(财决03表)'!$A$10:$K$500,9,FALSE))</f>
        <v>0</v>
      </c>
      <c r="I12" s="73">
        <f>IF(ISERROR(VLOOKUP(A12,'[1]Z03 收入决算表(财决03表)'!$A$10:$K$500,10,FALSE)),"",VLOOKUP(A12,'[1]Z03 收入决算表(财决03表)'!$A$10:$K$500,10,FALSE))</f>
        <v>0</v>
      </c>
      <c r="J12" s="73">
        <f>IF(ISERROR(VLOOKUP(A12,'[1]Z03 收入决算表(财决03表)'!$A$10:$K$500,11,FALSE)),"",VLOOKUP(A12,'[1]Z03 收入决算表(财决03表)'!$A$10:$K$500,11,FALSE))</f>
        <v>0</v>
      </c>
      <c r="K12" s="71" t="str">
        <f>'[1]Z03 收入决算表(财决03表)'!A11</f>
        <v>20131</v>
      </c>
      <c r="L12" s="74">
        <f>'[1]Z03 收入决算表(财决03表)'!$E11</f>
        <v>125.71</v>
      </c>
      <c r="M12" s="75">
        <f t="shared" ref="M12:M75" si="1">IF(C12&lt;&gt;"",ROW(),"")</f>
        <v>12</v>
      </c>
    </row>
    <row r="13" spans="1:14" ht="22.5" customHeight="1">
      <c r="A13" s="226" t="str">
        <f t="shared" si="0"/>
        <v>2013101</v>
      </c>
      <c r="B13" s="226"/>
      <c r="C13" s="192" t="str">
        <f>IF(ISERROR(VLOOKUP(A13,'[1]Z03 收入决算表(财决03表)'!$A$10:$K$500,4,FALSE)),"",VLOOKUP(A13,'[1]Z03 收入决算表(财决03表)'!$A$10:$K$500,4,FALSE))</f>
        <v xml:space="preserve">  行政运行</v>
      </c>
      <c r="D13" s="73">
        <f>IF(ISERROR(VLOOKUP(A13,'[1]Z03 收入决算表(财决03表)'!$A$10:$K$500,5,FALSE)),"",VLOOKUP(A13,'[1]Z03 收入决算表(财决03表)'!$A$10:$K$500,5,FALSE))</f>
        <v>73.88</v>
      </c>
      <c r="E13" s="73">
        <f>IF(ISERROR(VLOOKUP(A13,'[1]Z03 收入决算表(财决03表)'!$A$10:$K$500,6,FALSE)),"",VLOOKUP(A13,'[1]Z03 收入决算表(财决03表)'!$A$10:$K$500,6,FALSE))</f>
        <v>73.88</v>
      </c>
      <c r="F13" s="73">
        <f>IF(ISERROR(VLOOKUP(A13,'[1]Z03 收入决算表(财决03表)'!$A$10:$K$500,7,FALSE)),"",VLOOKUP(A13,'[1]Z03 收入决算表(财决03表)'!$A$10:$K$500,7,FALSE))</f>
        <v>0</v>
      </c>
      <c r="G13" s="73">
        <f>IF(ISERROR(VLOOKUP(A13,'[1]Z03 收入决算表(财决03表)'!$A$10:$K$500,8,FALSE)),"",VLOOKUP(A13,'[1]Z03 收入决算表(财决03表)'!$A$10:$K$500,8,FALSE))</f>
        <v>0</v>
      </c>
      <c r="H13" s="73">
        <f>IF(ISERROR(VLOOKUP(A13,'[1]Z03 收入决算表(财决03表)'!$A$10:$K$500,9,FALSE)),"",VLOOKUP(A13,'[1]Z03 收入决算表(财决03表)'!$A$10:$K$500,9,FALSE))</f>
        <v>0</v>
      </c>
      <c r="I13" s="73">
        <f>IF(ISERROR(VLOOKUP(A13,'[1]Z03 收入决算表(财决03表)'!$A$10:$K$500,10,FALSE)),"",VLOOKUP(A13,'[1]Z03 收入决算表(财决03表)'!$A$10:$K$500,10,FALSE))</f>
        <v>0</v>
      </c>
      <c r="J13" s="73">
        <f>IF(ISERROR(VLOOKUP(A13,'[1]Z03 收入决算表(财决03表)'!$A$10:$K$500,11,FALSE)),"",VLOOKUP(A13,'[1]Z03 收入决算表(财决03表)'!$A$10:$K$500,11,FALSE))</f>
        <v>0</v>
      </c>
      <c r="K13" s="71" t="str">
        <f>'[1]Z03 收入决算表(财决03表)'!A12</f>
        <v>2013101</v>
      </c>
      <c r="L13" s="74">
        <f>'[1]Z03 收入决算表(财决03表)'!$E12</f>
        <v>73.88</v>
      </c>
      <c r="M13" s="75">
        <f t="shared" si="1"/>
        <v>13</v>
      </c>
    </row>
    <row r="14" spans="1:14" ht="22.5" customHeight="1">
      <c r="A14" s="226" t="str">
        <f t="shared" si="0"/>
        <v>2013102</v>
      </c>
      <c r="B14" s="226"/>
      <c r="C14" s="192" t="str">
        <f>IF(ISERROR(VLOOKUP(A14,'[1]Z03 收入决算表(财决03表)'!$A$10:$K$500,4,FALSE)),"",VLOOKUP(A14,'[1]Z03 收入决算表(财决03表)'!$A$10:$K$500,4,FALSE))</f>
        <v xml:space="preserve">  一般行政管理事务</v>
      </c>
      <c r="D14" s="73">
        <f>IF(ISERROR(VLOOKUP(A14,'[1]Z03 收入决算表(财决03表)'!$A$10:$K$500,5,FALSE)),"",VLOOKUP(A14,'[1]Z03 收入决算表(财决03表)'!$A$10:$K$500,5,FALSE))</f>
        <v>25</v>
      </c>
      <c r="E14" s="73">
        <f>IF(ISERROR(VLOOKUP(A14,'[1]Z03 收入决算表(财决03表)'!$A$10:$K$500,6,FALSE)),"",VLOOKUP(A14,'[1]Z03 收入决算表(财决03表)'!$A$10:$K$500,6,FALSE))</f>
        <v>25</v>
      </c>
      <c r="F14" s="73">
        <f>IF(ISERROR(VLOOKUP(A14,'[1]Z03 收入决算表(财决03表)'!$A$10:$K$500,7,FALSE)),"",VLOOKUP(A14,'[1]Z03 收入决算表(财决03表)'!$A$10:$K$500,7,FALSE))</f>
        <v>0</v>
      </c>
      <c r="G14" s="73">
        <f>IF(ISERROR(VLOOKUP(A14,'[1]Z03 收入决算表(财决03表)'!$A$10:$K$500,8,FALSE)),"",VLOOKUP(A14,'[1]Z03 收入决算表(财决03表)'!$A$10:$K$500,8,FALSE))</f>
        <v>0</v>
      </c>
      <c r="H14" s="73">
        <f>IF(ISERROR(VLOOKUP(A14,'[1]Z03 收入决算表(财决03表)'!$A$10:$K$500,9,FALSE)),"",VLOOKUP(A14,'[1]Z03 收入决算表(财决03表)'!$A$10:$K$500,9,FALSE))</f>
        <v>0</v>
      </c>
      <c r="I14" s="73">
        <f>IF(ISERROR(VLOOKUP(A14,'[1]Z03 收入决算表(财决03表)'!$A$10:$K$500,10,FALSE)),"",VLOOKUP(A14,'[1]Z03 收入决算表(财决03表)'!$A$10:$K$500,10,FALSE))</f>
        <v>0</v>
      </c>
      <c r="J14" s="73">
        <f>IF(ISERROR(VLOOKUP(A14,'[1]Z03 收入决算表(财决03表)'!$A$10:$K$500,11,FALSE)),"",VLOOKUP(A14,'[1]Z03 收入决算表(财决03表)'!$A$10:$K$500,11,FALSE))</f>
        <v>0</v>
      </c>
      <c r="K14" s="71" t="str">
        <f>'[1]Z03 收入决算表(财决03表)'!A13</f>
        <v>2013102</v>
      </c>
      <c r="L14" s="74">
        <f>'[1]Z03 收入决算表(财决03表)'!$E13</f>
        <v>25</v>
      </c>
      <c r="M14" s="75">
        <f t="shared" si="1"/>
        <v>14</v>
      </c>
    </row>
    <row r="15" spans="1:14" ht="22.5" customHeight="1">
      <c r="A15" s="226" t="str">
        <f t="shared" si="0"/>
        <v>2013150</v>
      </c>
      <c r="B15" s="226"/>
      <c r="C15" s="192" t="str">
        <f>IF(ISERROR(VLOOKUP(A15,'[1]Z03 收入决算表(财决03表)'!$A$10:$K$500,4,FALSE)),"",VLOOKUP(A15,'[1]Z03 收入决算表(财决03表)'!$A$10:$K$500,4,FALSE))</f>
        <v xml:space="preserve">  事业运行</v>
      </c>
      <c r="D15" s="73">
        <f>IF(ISERROR(VLOOKUP(A15,'[1]Z03 收入决算表(财决03表)'!$A$10:$K$500,5,FALSE)),"",VLOOKUP(A15,'[1]Z03 收入决算表(财决03表)'!$A$10:$K$500,5,FALSE))</f>
        <v>3.61</v>
      </c>
      <c r="E15" s="73">
        <f>IF(ISERROR(VLOOKUP(A15,'[1]Z03 收入决算表(财决03表)'!$A$10:$K$500,6,FALSE)),"",VLOOKUP(A15,'[1]Z03 收入决算表(财决03表)'!$A$10:$K$500,6,FALSE))</f>
        <v>3.61</v>
      </c>
      <c r="F15" s="73">
        <f>IF(ISERROR(VLOOKUP(A15,'[1]Z03 收入决算表(财决03表)'!$A$10:$K$500,7,FALSE)),"",VLOOKUP(A15,'[1]Z03 收入决算表(财决03表)'!$A$10:$K$500,7,FALSE))</f>
        <v>0</v>
      </c>
      <c r="G15" s="73">
        <f>IF(ISERROR(VLOOKUP(A15,'[1]Z03 收入决算表(财决03表)'!$A$10:$K$500,8,FALSE)),"",VLOOKUP(A15,'[1]Z03 收入决算表(财决03表)'!$A$10:$K$500,8,FALSE))</f>
        <v>0</v>
      </c>
      <c r="H15" s="73">
        <f>IF(ISERROR(VLOOKUP(A15,'[1]Z03 收入决算表(财决03表)'!$A$10:$K$500,9,FALSE)),"",VLOOKUP(A15,'[1]Z03 收入决算表(财决03表)'!$A$10:$K$500,9,FALSE))</f>
        <v>0</v>
      </c>
      <c r="I15" s="73">
        <f>IF(ISERROR(VLOOKUP(A15,'[1]Z03 收入决算表(财决03表)'!$A$10:$K$500,10,FALSE)),"",VLOOKUP(A15,'[1]Z03 收入决算表(财决03表)'!$A$10:$K$500,10,FALSE))</f>
        <v>0</v>
      </c>
      <c r="J15" s="73">
        <f>IF(ISERROR(VLOOKUP(A15,'[1]Z03 收入决算表(财决03表)'!$A$10:$K$500,11,FALSE)),"",VLOOKUP(A15,'[1]Z03 收入决算表(财决03表)'!$A$10:$K$500,11,FALSE))</f>
        <v>0</v>
      </c>
      <c r="K15" s="71" t="str">
        <f>'[1]Z03 收入决算表(财决03表)'!A14</f>
        <v>2013150</v>
      </c>
      <c r="L15" s="74">
        <f>'[1]Z03 收入决算表(财决03表)'!$E14</f>
        <v>3.61</v>
      </c>
      <c r="M15" s="75">
        <f t="shared" si="1"/>
        <v>15</v>
      </c>
    </row>
    <row r="16" spans="1:14" ht="22.5" customHeight="1">
      <c r="A16" s="226" t="str">
        <f t="shared" si="0"/>
        <v>2013199</v>
      </c>
      <c r="B16" s="226"/>
      <c r="C16" s="192" t="str">
        <f>IF(ISERROR(VLOOKUP(A16,'[1]Z03 收入决算表(财决03表)'!$A$10:$K$500,4,FALSE)),"",VLOOKUP(A16,'[1]Z03 收入决算表(财决03表)'!$A$10:$K$500,4,FALSE))</f>
        <v xml:space="preserve">  其他党委办公厅（室）及相关机构事务支出</v>
      </c>
      <c r="D16" s="73">
        <f>IF(ISERROR(VLOOKUP(A16,'[1]Z03 收入决算表(财决03表)'!$A$10:$K$500,5,FALSE)),"",VLOOKUP(A16,'[1]Z03 收入决算表(财决03表)'!$A$10:$K$500,5,FALSE))</f>
        <v>23.22</v>
      </c>
      <c r="E16" s="73">
        <f>IF(ISERROR(VLOOKUP(A16,'[1]Z03 收入决算表(财决03表)'!$A$10:$K$500,6,FALSE)),"",VLOOKUP(A16,'[1]Z03 收入决算表(财决03表)'!$A$10:$K$500,6,FALSE))</f>
        <v>23.22</v>
      </c>
      <c r="F16" s="73">
        <f>IF(ISERROR(VLOOKUP(A16,'[1]Z03 收入决算表(财决03表)'!$A$10:$K$500,7,FALSE)),"",VLOOKUP(A16,'[1]Z03 收入决算表(财决03表)'!$A$10:$K$500,7,FALSE))</f>
        <v>0</v>
      </c>
      <c r="G16" s="73">
        <f>IF(ISERROR(VLOOKUP(A16,'[1]Z03 收入决算表(财决03表)'!$A$10:$K$500,8,FALSE)),"",VLOOKUP(A16,'[1]Z03 收入决算表(财决03表)'!$A$10:$K$500,8,FALSE))</f>
        <v>0</v>
      </c>
      <c r="H16" s="73">
        <f>IF(ISERROR(VLOOKUP(A16,'[1]Z03 收入决算表(财决03表)'!$A$10:$K$500,9,FALSE)),"",VLOOKUP(A16,'[1]Z03 收入决算表(财决03表)'!$A$10:$K$500,9,FALSE))</f>
        <v>0</v>
      </c>
      <c r="I16" s="73">
        <f>IF(ISERROR(VLOOKUP(A16,'[1]Z03 收入决算表(财决03表)'!$A$10:$K$500,10,FALSE)),"",VLOOKUP(A16,'[1]Z03 收入决算表(财决03表)'!$A$10:$K$500,10,FALSE))</f>
        <v>0</v>
      </c>
      <c r="J16" s="73">
        <f>IF(ISERROR(VLOOKUP(A16,'[1]Z03 收入决算表(财决03表)'!$A$10:$K$500,11,FALSE)),"",VLOOKUP(A16,'[1]Z03 收入决算表(财决03表)'!$A$10:$K$500,11,FALSE))</f>
        <v>0</v>
      </c>
      <c r="K16" s="71" t="str">
        <f>'[1]Z03 收入决算表(财决03表)'!A15</f>
        <v>2013199</v>
      </c>
      <c r="L16" s="74">
        <f>'[1]Z03 收入决算表(财决03表)'!$E15</f>
        <v>23.22</v>
      </c>
      <c r="M16" s="75">
        <f t="shared" si="1"/>
        <v>16</v>
      </c>
    </row>
    <row r="17" spans="1:21" ht="22.5" customHeight="1">
      <c r="A17" s="226" t="str">
        <f t="shared" si="0"/>
        <v>20136</v>
      </c>
      <c r="B17" s="226"/>
      <c r="C17" s="192" t="str">
        <f>IF(ISERROR(VLOOKUP(A17,'[1]Z03 收入决算表(财决03表)'!$A$10:$K$500,4,FALSE)),"",VLOOKUP(A17,'[1]Z03 收入决算表(财决03表)'!$A$10:$K$500,4,FALSE))</f>
        <v>其他共产党事务支出</v>
      </c>
      <c r="D17" s="73">
        <f>IF(ISERROR(VLOOKUP(A17,'[1]Z03 收入决算表(财决03表)'!$A$10:$K$500,5,FALSE)),"",VLOOKUP(A17,'[1]Z03 收入决算表(财决03表)'!$A$10:$K$500,5,FALSE))</f>
        <v>1.95</v>
      </c>
      <c r="E17" s="73">
        <f>IF(ISERROR(VLOOKUP(A17,'[1]Z03 收入决算表(财决03表)'!$A$10:$K$500,6,FALSE)),"",VLOOKUP(A17,'[1]Z03 收入决算表(财决03表)'!$A$10:$K$500,6,FALSE))</f>
        <v>1.95</v>
      </c>
      <c r="F17" s="73">
        <f>IF(ISERROR(VLOOKUP(A17,'[1]Z03 收入决算表(财决03表)'!$A$10:$K$500,7,FALSE)),"",VLOOKUP(A17,'[1]Z03 收入决算表(财决03表)'!$A$10:$K$500,7,FALSE))</f>
        <v>0</v>
      </c>
      <c r="G17" s="73">
        <f>IF(ISERROR(VLOOKUP(A17,'[1]Z03 收入决算表(财决03表)'!$A$10:$K$500,8,FALSE)),"",VLOOKUP(A17,'[1]Z03 收入决算表(财决03表)'!$A$10:$K$500,8,FALSE))</f>
        <v>0</v>
      </c>
      <c r="H17" s="73">
        <f>IF(ISERROR(VLOOKUP(A17,'[1]Z03 收入决算表(财决03表)'!$A$10:$K$500,9,FALSE)),"",VLOOKUP(A17,'[1]Z03 收入决算表(财决03表)'!$A$10:$K$500,9,FALSE))</f>
        <v>0</v>
      </c>
      <c r="I17" s="73">
        <f>IF(ISERROR(VLOOKUP(A17,'[1]Z03 收入决算表(财决03表)'!$A$10:$K$500,10,FALSE)),"",VLOOKUP(A17,'[1]Z03 收入决算表(财决03表)'!$A$10:$K$500,10,FALSE))</f>
        <v>0</v>
      </c>
      <c r="J17" s="73">
        <f>IF(ISERROR(VLOOKUP(A17,'[1]Z03 收入决算表(财决03表)'!$A$10:$K$500,11,FALSE)),"",VLOOKUP(A17,'[1]Z03 收入决算表(财决03表)'!$A$10:$K$500,11,FALSE))</f>
        <v>0</v>
      </c>
      <c r="K17" s="71" t="str">
        <f>'[1]Z03 收入决算表(财决03表)'!A16</f>
        <v>20136</v>
      </c>
      <c r="L17" s="74">
        <f>'[1]Z03 收入决算表(财决03表)'!$E16</f>
        <v>1.95</v>
      </c>
      <c r="M17" s="75">
        <f t="shared" si="1"/>
        <v>17</v>
      </c>
    </row>
    <row r="18" spans="1:21" ht="22.5" customHeight="1">
      <c r="A18" s="226" t="str">
        <f t="shared" si="0"/>
        <v>2013601</v>
      </c>
      <c r="B18" s="226"/>
      <c r="C18" s="192" t="str">
        <f>IF(ISERROR(VLOOKUP(A18,'[1]Z03 收入决算表(财决03表)'!$A$10:$K$500,4,FALSE)),"",VLOOKUP(A18,'[1]Z03 收入决算表(财决03表)'!$A$10:$K$500,4,FALSE))</f>
        <v xml:space="preserve">  行政运行</v>
      </c>
      <c r="D18" s="73">
        <f>IF(ISERROR(VLOOKUP(A18,'[1]Z03 收入决算表(财决03表)'!$A$10:$K$500,5,FALSE)),"",VLOOKUP(A18,'[1]Z03 收入决算表(财决03表)'!$A$10:$K$500,5,FALSE))</f>
        <v>1.95</v>
      </c>
      <c r="E18" s="73">
        <f>IF(ISERROR(VLOOKUP(A18,'[1]Z03 收入决算表(财决03表)'!$A$10:$K$500,6,FALSE)),"",VLOOKUP(A18,'[1]Z03 收入决算表(财决03表)'!$A$10:$K$500,6,FALSE))</f>
        <v>1.95</v>
      </c>
      <c r="F18" s="73">
        <f>IF(ISERROR(VLOOKUP(A18,'[1]Z03 收入决算表(财决03表)'!$A$10:$K$500,7,FALSE)),"",VLOOKUP(A18,'[1]Z03 收入决算表(财决03表)'!$A$10:$K$500,7,FALSE))</f>
        <v>0</v>
      </c>
      <c r="G18" s="73">
        <f>IF(ISERROR(VLOOKUP(A18,'[1]Z03 收入决算表(财决03表)'!$A$10:$K$500,8,FALSE)),"",VLOOKUP(A18,'[1]Z03 收入决算表(财决03表)'!$A$10:$K$500,8,FALSE))</f>
        <v>0</v>
      </c>
      <c r="H18" s="73">
        <f>IF(ISERROR(VLOOKUP(A18,'[1]Z03 收入决算表(财决03表)'!$A$10:$K$500,9,FALSE)),"",VLOOKUP(A18,'[1]Z03 收入决算表(财决03表)'!$A$10:$K$500,9,FALSE))</f>
        <v>0</v>
      </c>
      <c r="I18" s="73">
        <f>IF(ISERROR(VLOOKUP(A18,'[1]Z03 收入决算表(财决03表)'!$A$10:$K$500,10,FALSE)),"",VLOOKUP(A18,'[1]Z03 收入决算表(财决03表)'!$A$10:$K$500,10,FALSE))</f>
        <v>0</v>
      </c>
      <c r="J18" s="73">
        <f>IF(ISERROR(VLOOKUP(A18,'[1]Z03 收入决算表(财决03表)'!$A$10:$K$500,11,FALSE)),"",VLOOKUP(A18,'[1]Z03 收入决算表(财决03表)'!$A$10:$K$500,11,FALSE))</f>
        <v>0</v>
      </c>
      <c r="K18" s="71" t="str">
        <f>'[1]Z03 收入决算表(财决03表)'!A17</f>
        <v>2013601</v>
      </c>
      <c r="L18" s="74">
        <f>'[1]Z03 收入决算表(财决03表)'!$E17</f>
        <v>1.95</v>
      </c>
      <c r="M18" s="75">
        <f t="shared" si="1"/>
        <v>18</v>
      </c>
      <c r="N18" s="56"/>
      <c r="O18" s="57"/>
      <c r="P18" s="57"/>
      <c r="Q18" s="57"/>
      <c r="R18" s="42"/>
      <c r="S18" s="58"/>
      <c r="T18" s="57"/>
      <c r="U18" s="56"/>
    </row>
    <row r="19" spans="1:21" ht="22.5" customHeight="1">
      <c r="A19" s="226" t="str">
        <f t="shared" si="0"/>
        <v>208</v>
      </c>
      <c r="B19" s="226"/>
      <c r="C19" s="192" t="str">
        <f>IF(ISERROR(VLOOKUP(A19,'[1]Z03 收入决算表(财决03表)'!$A$10:$K$500,4,FALSE)),"",VLOOKUP(A19,'[1]Z03 收入决算表(财决03表)'!$A$10:$K$500,4,FALSE))</f>
        <v>社会保障和就业支出</v>
      </c>
      <c r="D19" s="73">
        <f>IF(ISERROR(VLOOKUP(A19,'[1]Z03 收入决算表(财决03表)'!$A$10:$K$500,5,FALSE)),"",VLOOKUP(A19,'[1]Z03 收入决算表(财决03表)'!$A$10:$K$500,5,FALSE))</f>
        <v>5</v>
      </c>
      <c r="E19" s="73">
        <f>IF(ISERROR(VLOOKUP(A19,'[1]Z03 收入决算表(财决03表)'!$A$10:$K$500,6,FALSE)),"",VLOOKUP(A19,'[1]Z03 收入决算表(财决03表)'!$A$10:$K$500,6,FALSE))</f>
        <v>5</v>
      </c>
      <c r="F19" s="73">
        <f>IF(ISERROR(VLOOKUP(A19,'[1]Z03 收入决算表(财决03表)'!$A$10:$K$500,7,FALSE)),"",VLOOKUP(A19,'[1]Z03 收入决算表(财决03表)'!$A$10:$K$500,7,FALSE))</f>
        <v>0</v>
      </c>
      <c r="G19" s="73">
        <f>IF(ISERROR(VLOOKUP(A19,'[1]Z03 收入决算表(财决03表)'!$A$10:$K$500,8,FALSE)),"",VLOOKUP(A19,'[1]Z03 收入决算表(财决03表)'!$A$10:$K$500,8,FALSE))</f>
        <v>0</v>
      </c>
      <c r="H19" s="73">
        <f>IF(ISERROR(VLOOKUP(A19,'[1]Z03 收入决算表(财决03表)'!$A$10:$K$500,9,FALSE)),"",VLOOKUP(A19,'[1]Z03 收入决算表(财决03表)'!$A$10:$K$500,9,FALSE))</f>
        <v>0</v>
      </c>
      <c r="I19" s="73">
        <f>IF(ISERROR(VLOOKUP(A19,'[1]Z03 收入决算表(财决03表)'!$A$10:$K$500,10,FALSE)),"",VLOOKUP(A19,'[1]Z03 收入决算表(财决03表)'!$A$10:$K$500,10,FALSE))</f>
        <v>0</v>
      </c>
      <c r="J19" s="73">
        <f>IF(ISERROR(VLOOKUP(A19,'[1]Z03 收入决算表(财决03表)'!$A$10:$K$500,11,FALSE)),"",VLOOKUP(A19,'[1]Z03 收入决算表(财决03表)'!$A$10:$K$500,11,FALSE))</f>
        <v>0</v>
      </c>
      <c r="K19" s="71" t="str">
        <f>'[1]Z03 收入决算表(财决03表)'!A18</f>
        <v>208</v>
      </c>
      <c r="L19" s="74">
        <f>'[1]Z03 收入决算表(财决03表)'!$E18</f>
        <v>5</v>
      </c>
      <c r="M19" s="75">
        <f t="shared" si="1"/>
        <v>19</v>
      </c>
      <c r="N19" s="62"/>
      <c r="O19" s="57"/>
      <c r="P19" s="57"/>
      <c r="Q19" s="57"/>
      <c r="R19" s="63"/>
      <c r="S19" s="58"/>
      <c r="T19" s="57"/>
      <c r="U19" s="57"/>
    </row>
    <row r="20" spans="1:21" ht="22.5" customHeight="1">
      <c r="A20" s="226" t="str">
        <f t="shared" si="0"/>
        <v>20899</v>
      </c>
      <c r="B20" s="226"/>
      <c r="C20" s="192" t="str">
        <f>IF(ISERROR(VLOOKUP(A20,'[1]Z03 收入决算表(财决03表)'!$A$10:$K$500,4,FALSE)),"",VLOOKUP(A20,'[1]Z03 收入决算表(财决03表)'!$A$10:$K$500,4,FALSE))</f>
        <v>其他社会保障和就业支出</v>
      </c>
      <c r="D20" s="73">
        <f>IF(ISERROR(VLOOKUP(A20,'[1]Z03 收入决算表(财决03表)'!$A$10:$K$500,5,FALSE)),"",VLOOKUP(A20,'[1]Z03 收入决算表(财决03表)'!$A$10:$K$500,5,FALSE))</f>
        <v>5</v>
      </c>
      <c r="E20" s="73">
        <f>IF(ISERROR(VLOOKUP(A20,'[1]Z03 收入决算表(财决03表)'!$A$10:$K$500,6,FALSE)),"",VLOOKUP(A20,'[1]Z03 收入决算表(财决03表)'!$A$10:$K$500,6,FALSE))</f>
        <v>5</v>
      </c>
      <c r="F20" s="73">
        <f>IF(ISERROR(VLOOKUP(A20,'[1]Z03 收入决算表(财决03表)'!$A$10:$K$500,7,FALSE)),"",VLOOKUP(A20,'[1]Z03 收入决算表(财决03表)'!$A$10:$K$500,7,FALSE))</f>
        <v>0</v>
      </c>
      <c r="G20" s="73">
        <f>IF(ISERROR(VLOOKUP(A20,'[1]Z03 收入决算表(财决03表)'!$A$10:$K$500,8,FALSE)),"",VLOOKUP(A20,'[1]Z03 收入决算表(财决03表)'!$A$10:$K$500,8,FALSE))</f>
        <v>0</v>
      </c>
      <c r="H20" s="73">
        <f>IF(ISERROR(VLOOKUP(A20,'[1]Z03 收入决算表(财决03表)'!$A$10:$K$500,9,FALSE)),"",VLOOKUP(A20,'[1]Z03 收入决算表(财决03表)'!$A$10:$K$500,9,FALSE))</f>
        <v>0</v>
      </c>
      <c r="I20" s="73">
        <f>IF(ISERROR(VLOOKUP(A20,'[1]Z03 收入决算表(财决03表)'!$A$10:$K$500,10,FALSE)),"",VLOOKUP(A20,'[1]Z03 收入决算表(财决03表)'!$A$10:$K$500,10,FALSE))</f>
        <v>0</v>
      </c>
      <c r="J20" s="73">
        <f>IF(ISERROR(VLOOKUP(A20,'[1]Z03 收入决算表(财决03表)'!$A$10:$K$500,11,FALSE)),"",VLOOKUP(A20,'[1]Z03 收入决算表(财决03表)'!$A$10:$K$500,11,FALSE))</f>
        <v>0</v>
      </c>
      <c r="K20" s="71" t="str">
        <f>'[1]Z03 收入决算表(财决03表)'!A19</f>
        <v>20899</v>
      </c>
      <c r="L20" s="74">
        <f>'[1]Z03 收入决算表(财决03表)'!$E19</f>
        <v>5</v>
      </c>
      <c r="M20" s="75">
        <f t="shared" si="1"/>
        <v>20</v>
      </c>
    </row>
    <row r="21" spans="1:21" ht="22.5" customHeight="1">
      <c r="A21" s="226" t="str">
        <f t="shared" si="0"/>
        <v>2089901</v>
      </c>
      <c r="B21" s="226"/>
      <c r="C21" s="192" t="str">
        <f>IF(ISERROR(VLOOKUP(A21,'[1]Z03 收入决算表(财决03表)'!$A$10:$K$500,4,FALSE)),"",VLOOKUP(A21,'[1]Z03 收入决算表(财决03表)'!$A$10:$K$500,4,FALSE))</f>
        <v xml:space="preserve">  其他社会保障和就业支出</v>
      </c>
      <c r="D21" s="73">
        <f>IF(ISERROR(VLOOKUP(A21,'[1]Z03 收入决算表(财决03表)'!$A$10:$K$500,5,FALSE)),"",VLOOKUP(A21,'[1]Z03 收入决算表(财决03表)'!$A$10:$K$500,5,FALSE))</f>
        <v>5</v>
      </c>
      <c r="E21" s="73">
        <f>IF(ISERROR(VLOOKUP(A21,'[1]Z03 收入决算表(财决03表)'!$A$10:$K$500,6,FALSE)),"",VLOOKUP(A21,'[1]Z03 收入决算表(财决03表)'!$A$10:$K$500,6,FALSE))</f>
        <v>5</v>
      </c>
      <c r="F21" s="73">
        <f>IF(ISERROR(VLOOKUP(A21,'[1]Z03 收入决算表(财决03表)'!$A$10:$K$500,7,FALSE)),"",VLOOKUP(A21,'[1]Z03 收入决算表(财决03表)'!$A$10:$K$500,7,FALSE))</f>
        <v>0</v>
      </c>
      <c r="G21" s="73">
        <f>IF(ISERROR(VLOOKUP(A21,'[1]Z03 收入决算表(财决03表)'!$A$10:$K$500,8,FALSE)),"",VLOOKUP(A21,'[1]Z03 收入决算表(财决03表)'!$A$10:$K$500,8,FALSE))</f>
        <v>0</v>
      </c>
      <c r="H21" s="73">
        <f>IF(ISERROR(VLOOKUP(A21,'[1]Z03 收入决算表(财决03表)'!$A$10:$K$500,9,FALSE)),"",VLOOKUP(A21,'[1]Z03 收入决算表(财决03表)'!$A$10:$K$500,9,FALSE))</f>
        <v>0</v>
      </c>
      <c r="I21" s="73">
        <f>IF(ISERROR(VLOOKUP(A21,'[1]Z03 收入决算表(财决03表)'!$A$10:$K$500,10,FALSE)),"",VLOOKUP(A21,'[1]Z03 收入决算表(财决03表)'!$A$10:$K$500,10,FALSE))</f>
        <v>0</v>
      </c>
      <c r="J21" s="73">
        <f>IF(ISERROR(VLOOKUP(A21,'[1]Z03 收入决算表(财决03表)'!$A$10:$K$500,11,FALSE)),"",VLOOKUP(A21,'[1]Z03 收入决算表(财决03表)'!$A$10:$K$500,11,FALSE))</f>
        <v>0</v>
      </c>
      <c r="K21" s="71" t="str">
        <f>'[1]Z03 收入决算表(财决03表)'!A20</f>
        <v>2089901</v>
      </c>
      <c r="L21" s="74">
        <f>'[1]Z03 收入决算表(财决03表)'!$E20</f>
        <v>5</v>
      </c>
      <c r="M21" s="75">
        <f t="shared" si="1"/>
        <v>21</v>
      </c>
      <c r="N21" s="56"/>
    </row>
    <row r="22" spans="1:21" ht="22.5" customHeight="1">
      <c r="A22" s="226" t="str">
        <f t="shared" si="0"/>
        <v>210</v>
      </c>
      <c r="B22" s="226"/>
      <c r="C22" s="192" t="str">
        <f>IF(ISERROR(VLOOKUP(A22,'[1]Z03 收入决算表(财决03表)'!$A$10:$K$500,4,FALSE)),"",VLOOKUP(A22,'[1]Z03 收入决算表(财决03表)'!$A$10:$K$500,4,FALSE))</f>
        <v>医疗卫生与计划生育支出</v>
      </c>
      <c r="D22" s="73">
        <f>IF(ISERROR(VLOOKUP(A22,'[1]Z03 收入决算表(财决03表)'!$A$10:$K$500,5,FALSE)),"",VLOOKUP(A22,'[1]Z03 收入决算表(财决03表)'!$A$10:$K$500,5,FALSE))</f>
        <v>6.67</v>
      </c>
      <c r="E22" s="73">
        <f>IF(ISERROR(VLOOKUP(A22,'[1]Z03 收入决算表(财决03表)'!$A$10:$K$500,6,FALSE)),"",VLOOKUP(A22,'[1]Z03 收入决算表(财决03表)'!$A$10:$K$500,6,FALSE))</f>
        <v>6.67</v>
      </c>
      <c r="F22" s="73">
        <f>IF(ISERROR(VLOOKUP(A22,'[1]Z03 收入决算表(财决03表)'!$A$10:$K$500,7,FALSE)),"",VLOOKUP(A22,'[1]Z03 收入决算表(财决03表)'!$A$10:$K$500,7,FALSE))</f>
        <v>0</v>
      </c>
      <c r="G22" s="73">
        <f>IF(ISERROR(VLOOKUP(A22,'[1]Z03 收入决算表(财决03表)'!$A$10:$K$500,8,FALSE)),"",VLOOKUP(A22,'[1]Z03 收入决算表(财决03表)'!$A$10:$K$500,8,FALSE))</f>
        <v>0</v>
      </c>
      <c r="H22" s="73">
        <f>IF(ISERROR(VLOOKUP(A22,'[1]Z03 收入决算表(财决03表)'!$A$10:$K$500,9,FALSE)),"",VLOOKUP(A22,'[1]Z03 收入决算表(财决03表)'!$A$10:$K$500,9,FALSE))</f>
        <v>0</v>
      </c>
      <c r="I22" s="73">
        <f>IF(ISERROR(VLOOKUP(A22,'[1]Z03 收入决算表(财决03表)'!$A$10:$K$500,10,FALSE)),"",VLOOKUP(A22,'[1]Z03 收入决算表(财决03表)'!$A$10:$K$500,10,FALSE))</f>
        <v>0</v>
      </c>
      <c r="J22" s="73">
        <f>IF(ISERROR(VLOOKUP(A22,'[1]Z03 收入决算表(财决03表)'!$A$10:$K$500,11,FALSE)),"",VLOOKUP(A22,'[1]Z03 收入决算表(财决03表)'!$A$10:$K$500,11,FALSE))</f>
        <v>0</v>
      </c>
      <c r="K22" s="71" t="str">
        <f>'[1]Z03 收入决算表(财决03表)'!A21</f>
        <v>210</v>
      </c>
      <c r="L22" s="74">
        <f>'[1]Z03 收入决算表(财决03表)'!$E21</f>
        <v>6.67</v>
      </c>
      <c r="M22" s="75">
        <f t="shared" si="1"/>
        <v>22</v>
      </c>
    </row>
    <row r="23" spans="1:21" ht="22.5" customHeight="1">
      <c r="A23" s="226" t="str">
        <f t="shared" si="0"/>
        <v>21005</v>
      </c>
      <c r="B23" s="226"/>
      <c r="C23" s="192" t="str">
        <f>IF(ISERROR(VLOOKUP(A23,'[1]Z03 收入决算表(财决03表)'!$A$10:$K$500,4,FALSE)),"",VLOOKUP(A23,'[1]Z03 收入决算表(财决03表)'!$A$10:$K$500,4,FALSE))</f>
        <v>医疗保障</v>
      </c>
      <c r="D23" s="73">
        <f>IF(ISERROR(VLOOKUP(A23,'[1]Z03 收入决算表(财决03表)'!$A$10:$K$500,5,FALSE)),"",VLOOKUP(A23,'[1]Z03 收入决算表(财决03表)'!$A$10:$K$500,5,FALSE))</f>
        <v>6.67</v>
      </c>
      <c r="E23" s="73">
        <f>IF(ISERROR(VLOOKUP(A23,'[1]Z03 收入决算表(财决03表)'!$A$10:$K$500,6,FALSE)),"",VLOOKUP(A23,'[1]Z03 收入决算表(财决03表)'!$A$10:$K$500,6,FALSE))</f>
        <v>6.67</v>
      </c>
      <c r="F23" s="73">
        <f>IF(ISERROR(VLOOKUP(A23,'[1]Z03 收入决算表(财决03表)'!$A$10:$K$500,7,FALSE)),"",VLOOKUP(A23,'[1]Z03 收入决算表(财决03表)'!$A$10:$K$500,7,FALSE))</f>
        <v>0</v>
      </c>
      <c r="G23" s="73">
        <f>IF(ISERROR(VLOOKUP(A23,'[1]Z03 收入决算表(财决03表)'!$A$10:$K$500,8,FALSE)),"",VLOOKUP(A23,'[1]Z03 收入决算表(财决03表)'!$A$10:$K$500,8,FALSE))</f>
        <v>0</v>
      </c>
      <c r="H23" s="73">
        <f>IF(ISERROR(VLOOKUP(A23,'[1]Z03 收入决算表(财决03表)'!$A$10:$K$500,9,FALSE)),"",VLOOKUP(A23,'[1]Z03 收入决算表(财决03表)'!$A$10:$K$500,9,FALSE))</f>
        <v>0</v>
      </c>
      <c r="I23" s="73">
        <f>IF(ISERROR(VLOOKUP(A23,'[1]Z03 收入决算表(财决03表)'!$A$10:$K$500,10,FALSE)),"",VLOOKUP(A23,'[1]Z03 收入决算表(财决03表)'!$A$10:$K$500,10,FALSE))</f>
        <v>0</v>
      </c>
      <c r="J23" s="73">
        <f>IF(ISERROR(VLOOKUP(A23,'[1]Z03 收入决算表(财决03表)'!$A$10:$K$500,11,FALSE)),"",VLOOKUP(A23,'[1]Z03 收入决算表(财决03表)'!$A$10:$K$500,11,FALSE))</f>
        <v>0</v>
      </c>
      <c r="K23" s="71" t="str">
        <f>'[1]Z03 收入决算表(财决03表)'!A22</f>
        <v>21005</v>
      </c>
      <c r="L23" s="74">
        <f>'[1]Z03 收入决算表(财决03表)'!$E22</f>
        <v>6.67</v>
      </c>
      <c r="M23" s="75">
        <f t="shared" si="1"/>
        <v>23</v>
      </c>
    </row>
    <row r="24" spans="1:21" ht="22.5" customHeight="1">
      <c r="A24" s="226" t="str">
        <f t="shared" si="0"/>
        <v>2100501</v>
      </c>
      <c r="B24" s="226"/>
      <c r="C24" s="192" t="str">
        <f>IF(ISERROR(VLOOKUP(A24,'[1]Z03 收入决算表(财决03表)'!$A$10:$K$500,4,FALSE)),"",VLOOKUP(A24,'[1]Z03 收入决算表(财决03表)'!$A$10:$K$500,4,FALSE))</f>
        <v xml:space="preserve">  行政单位医疗</v>
      </c>
      <c r="D24" s="73">
        <f>IF(ISERROR(VLOOKUP(A24,'[1]Z03 收入决算表(财决03表)'!$A$10:$K$500,5,FALSE)),"",VLOOKUP(A24,'[1]Z03 收入决算表(财决03表)'!$A$10:$K$500,5,FALSE))</f>
        <v>6.67</v>
      </c>
      <c r="E24" s="73">
        <f>IF(ISERROR(VLOOKUP(A24,'[1]Z03 收入决算表(财决03表)'!$A$10:$K$500,6,FALSE)),"",VLOOKUP(A24,'[1]Z03 收入决算表(财决03表)'!$A$10:$K$500,6,FALSE))</f>
        <v>6.67</v>
      </c>
      <c r="F24" s="73">
        <f>IF(ISERROR(VLOOKUP(A24,'[1]Z03 收入决算表(财决03表)'!$A$10:$K$500,7,FALSE)),"",VLOOKUP(A24,'[1]Z03 收入决算表(财决03表)'!$A$10:$K$500,7,FALSE))</f>
        <v>0</v>
      </c>
      <c r="G24" s="73">
        <f>IF(ISERROR(VLOOKUP(A24,'[1]Z03 收入决算表(财决03表)'!$A$10:$K$500,8,FALSE)),"",VLOOKUP(A24,'[1]Z03 收入决算表(财决03表)'!$A$10:$K$500,8,FALSE))</f>
        <v>0</v>
      </c>
      <c r="H24" s="73">
        <f>IF(ISERROR(VLOOKUP(A24,'[1]Z03 收入决算表(财决03表)'!$A$10:$K$500,9,FALSE)),"",VLOOKUP(A24,'[1]Z03 收入决算表(财决03表)'!$A$10:$K$500,9,FALSE))</f>
        <v>0</v>
      </c>
      <c r="I24" s="73">
        <f>IF(ISERROR(VLOOKUP(A24,'[1]Z03 收入决算表(财决03表)'!$A$10:$K$500,10,FALSE)),"",VLOOKUP(A24,'[1]Z03 收入决算表(财决03表)'!$A$10:$K$500,10,FALSE))</f>
        <v>0</v>
      </c>
      <c r="J24" s="73">
        <f>IF(ISERROR(VLOOKUP(A24,'[1]Z03 收入决算表(财决03表)'!$A$10:$K$500,11,FALSE)),"",VLOOKUP(A24,'[1]Z03 收入决算表(财决03表)'!$A$10:$K$500,11,FALSE))</f>
        <v>0</v>
      </c>
      <c r="K24" s="71" t="str">
        <f>'[1]Z03 收入决算表(财决03表)'!A23</f>
        <v>2100501</v>
      </c>
      <c r="L24" s="74">
        <f>'[1]Z03 收入决算表(财决03表)'!$E23</f>
        <v>6.67</v>
      </c>
      <c r="M24" s="75">
        <f t="shared" si="1"/>
        <v>24</v>
      </c>
    </row>
    <row r="25" spans="1:21" ht="22.5" customHeight="1">
      <c r="A25" s="226" t="str">
        <f t="shared" si="0"/>
        <v>221</v>
      </c>
      <c r="B25" s="226"/>
      <c r="C25" s="192" t="str">
        <f>IF(ISERROR(VLOOKUP(A25,'[1]Z03 收入决算表(财决03表)'!$A$10:$K$500,4,FALSE)),"",VLOOKUP(A25,'[1]Z03 收入决算表(财决03表)'!$A$10:$K$500,4,FALSE))</f>
        <v>住房保障支出</v>
      </c>
      <c r="D25" s="73">
        <f>IF(ISERROR(VLOOKUP(A25,'[1]Z03 收入决算表(财决03表)'!$A$10:$K$500,5,FALSE)),"",VLOOKUP(A25,'[1]Z03 收入决算表(财决03表)'!$A$10:$K$500,5,FALSE))</f>
        <v>4.07</v>
      </c>
      <c r="E25" s="73">
        <f>IF(ISERROR(VLOOKUP(A25,'[1]Z03 收入决算表(财决03表)'!$A$10:$K$500,6,FALSE)),"",VLOOKUP(A25,'[1]Z03 收入决算表(财决03表)'!$A$10:$K$500,6,FALSE))</f>
        <v>4.07</v>
      </c>
      <c r="F25" s="73">
        <f>IF(ISERROR(VLOOKUP(A25,'[1]Z03 收入决算表(财决03表)'!$A$10:$K$500,7,FALSE)),"",VLOOKUP(A25,'[1]Z03 收入决算表(财决03表)'!$A$10:$K$500,7,FALSE))</f>
        <v>0</v>
      </c>
      <c r="G25" s="73">
        <f>IF(ISERROR(VLOOKUP(A25,'[1]Z03 收入决算表(财决03表)'!$A$10:$K$500,8,FALSE)),"",VLOOKUP(A25,'[1]Z03 收入决算表(财决03表)'!$A$10:$K$500,8,FALSE))</f>
        <v>0</v>
      </c>
      <c r="H25" s="73">
        <f>IF(ISERROR(VLOOKUP(A25,'[1]Z03 收入决算表(财决03表)'!$A$10:$K$500,9,FALSE)),"",VLOOKUP(A25,'[1]Z03 收入决算表(财决03表)'!$A$10:$K$500,9,FALSE))</f>
        <v>0</v>
      </c>
      <c r="I25" s="73">
        <f>IF(ISERROR(VLOOKUP(A25,'[1]Z03 收入决算表(财决03表)'!$A$10:$K$500,10,FALSE)),"",VLOOKUP(A25,'[1]Z03 收入决算表(财决03表)'!$A$10:$K$500,10,FALSE))</f>
        <v>0</v>
      </c>
      <c r="J25" s="73">
        <f>IF(ISERROR(VLOOKUP(A25,'[1]Z03 收入决算表(财决03表)'!$A$10:$K$500,11,FALSE)),"",VLOOKUP(A25,'[1]Z03 收入决算表(财决03表)'!$A$10:$K$500,11,FALSE))</f>
        <v>0</v>
      </c>
      <c r="K25" s="71" t="str">
        <f>'[1]Z03 收入决算表(财决03表)'!A24</f>
        <v>221</v>
      </c>
      <c r="L25" s="74">
        <f>'[1]Z03 收入决算表(财决03表)'!$E24</f>
        <v>4.07</v>
      </c>
      <c r="M25" s="75">
        <f t="shared" si="1"/>
        <v>25</v>
      </c>
    </row>
    <row r="26" spans="1:21" ht="22.5" customHeight="1">
      <c r="A26" s="226" t="str">
        <f t="shared" si="0"/>
        <v>22102</v>
      </c>
      <c r="B26" s="226"/>
      <c r="C26" s="192" t="str">
        <f>IF(ISERROR(VLOOKUP(A26,'[1]Z03 收入决算表(财决03表)'!$A$10:$K$500,4,FALSE)),"",VLOOKUP(A26,'[1]Z03 收入决算表(财决03表)'!$A$10:$K$500,4,FALSE))</f>
        <v>住房改革支出</v>
      </c>
      <c r="D26" s="73">
        <f>IF(ISERROR(VLOOKUP(A26,'[1]Z03 收入决算表(财决03表)'!$A$10:$K$500,5,FALSE)),"",VLOOKUP(A26,'[1]Z03 收入决算表(财决03表)'!$A$10:$K$500,5,FALSE))</f>
        <v>4.07</v>
      </c>
      <c r="E26" s="73">
        <f>IF(ISERROR(VLOOKUP(A26,'[1]Z03 收入决算表(财决03表)'!$A$10:$K$500,6,FALSE)),"",VLOOKUP(A26,'[1]Z03 收入决算表(财决03表)'!$A$10:$K$500,6,FALSE))</f>
        <v>4.07</v>
      </c>
      <c r="F26" s="73">
        <f>IF(ISERROR(VLOOKUP(A26,'[1]Z03 收入决算表(财决03表)'!$A$10:$K$500,7,FALSE)),"",VLOOKUP(A26,'[1]Z03 收入决算表(财决03表)'!$A$10:$K$500,7,FALSE))</f>
        <v>0</v>
      </c>
      <c r="G26" s="73">
        <f>IF(ISERROR(VLOOKUP(A26,'[1]Z03 收入决算表(财决03表)'!$A$10:$K$500,8,FALSE)),"",VLOOKUP(A26,'[1]Z03 收入决算表(财决03表)'!$A$10:$K$500,8,FALSE))</f>
        <v>0</v>
      </c>
      <c r="H26" s="73">
        <f>IF(ISERROR(VLOOKUP(A26,'[1]Z03 收入决算表(财决03表)'!$A$10:$K$500,9,FALSE)),"",VLOOKUP(A26,'[1]Z03 收入决算表(财决03表)'!$A$10:$K$500,9,FALSE))</f>
        <v>0</v>
      </c>
      <c r="I26" s="73">
        <f>IF(ISERROR(VLOOKUP(A26,'[1]Z03 收入决算表(财决03表)'!$A$10:$K$500,10,FALSE)),"",VLOOKUP(A26,'[1]Z03 收入决算表(财决03表)'!$A$10:$K$500,10,FALSE))</f>
        <v>0</v>
      </c>
      <c r="J26" s="73">
        <f>IF(ISERROR(VLOOKUP(A26,'[1]Z03 收入决算表(财决03表)'!$A$10:$K$500,11,FALSE)),"",VLOOKUP(A26,'[1]Z03 收入决算表(财决03表)'!$A$10:$K$500,11,FALSE))</f>
        <v>0</v>
      </c>
      <c r="K26" s="71" t="str">
        <f>'[1]Z03 收入决算表(财决03表)'!A25</f>
        <v>22102</v>
      </c>
      <c r="L26" s="74">
        <f>'[1]Z03 收入决算表(财决03表)'!$E25</f>
        <v>4.07</v>
      </c>
      <c r="M26" s="75">
        <f t="shared" si="1"/>
        <v>26</v>
      </c>
    </row>
    <row r="27" spans="1:21" ht="22.5" customHeight="1">
      <c r="A27" s="226" t="str">
        <f t="shared" si="0"/>
        <v>2210201</v>
      </c>
      <c r="B27" s="226"/>
      <c r="C27" s="192" t="str">
        <f>IF(ISERROR(VLOOKUP(A27,'[1]Z03 收入决算表(财决03表)'!$A$10:$K$500,4,FALSE)),"",VLOOKUP(A27,'[1]Z03 收入决算表(财决03表)'!$A$10:$K$500,4,FALSE))</f>
        <v xml:space="preserve">  住房公积金</v>
      </c>
      <c r="D27" s="73">
        <f>IF(ISERROR(VLOOKUP(A27,'[1]Z03 收入决算表(财决03表)'!$A$10:$K$500,5,FALSE)),"",VLOOKUP(A27,'[1]Z03 收入决算表(财决03表)'!$A$10:$K$500,5,FALSE))</f>
        <v>4.07</v>
      </c>
      <c r="E27" s="73">
        <f>IF(ISERROR(VLOOKUP(A27,'[1]Z03 收入决算表(财决03表)'!$A$10:$K$500,6,FALSE)),"",VLOOKUP(A27,'[1]Z03 收入决算表(财决03表)'!$A$10:$K$500,6,FALSE))</f>
        <v>4.07</v>
      </c>
      <c r="F27" s="73">
        <f>IF(ISERROR(VLOOKUP(A27,'[1]Z03 收入决算表(财决03表)'!$A$10:$K$500,7,FALSE)),"",VLOOKUP(A27,'[1]Z03 收入决算表(财决03表)'!$A$10:$K$500,7,FALSE))</f>
        <v>0</v>
      </c>
      <c r="G27" s="73">
        <f>IF(ISERROR(VLOOKUP(A27,'[1]Z03 收入决算表(财决03表)'!$A$10:$K$500,8,FALSE)),"",VLOOKUP(A27,'[1]Z03 收入决算表(财决03表)'!$A$10:$K$500,8,FALSE))</f>
        <v>0</v>
      </c>
      <c r="H27" s="73">
        <f>IF(ISERROR(VLOOKUP(A27,'[1]Z03 收入决算表(财决03表)'!$A$10:$K$500,9,FALSE)),"",VLOOKUP(A27,'[1]Z03 收入决算表(财决03表)'!$A$10:$K$500,9,FALSE))</f>
        <v>0</v>
      </c>
      <c r="I27" s="73">
        <f>IF(ISERROR(VLOOKUP(A27,'[1]Z03 收入决算表(财决03表)'!$A$10:$K$500,10,FALSE)),"",VLOOKUP(A27,'[1]Z03 收入决算表(财决03表)'!$A$10:$K$500,10,FALSE))</f>
        <v>0</v>
      </c>
      <c r="J27" s="73">
        <f>IF(ISERROR(VLOOKUP(A27,'[1]Z03 收入决算表(财决03表)'!$A$10:$K$500,11,FALSE)),"",VLOOKUP(A27,'[1]Z03 收入决算表(财决03表)'!$A$10:$K$500,11,FALSE))</f>
        <v>0</v>
      </c>
      <c r="K27" s="71" t="str">
        <f>'[1]Z03 收入决算表(财决03表)'!A26</f>
        <v>2210201</v>
      </c>
      <c r="L27" s="74">
        <f>'[1]Z03 收入决算表(财决03表)'!$E26</f>
        <v>4.07</v>
      </c>
      <c r="M27" s="75">
        <f t="shared" si="1"/>
        <v>27</v>
      </c>
    </row>
    <row r="28" spans="1:21" ht="22.5" customHeight="1">
      <c r="A28" s="226" t="str">
        <f t="shared" si="0"/>
        <v/>
      </c>
      <c r="B28" s="226"/>
      <c r="C28" s="192" t="str">
        <f>IF(ISERROR(VLOOKUP(A28,'[1]Z03 收入决算表(财决03表)'!$A$10:$K$500,4,FALSE)),"",VLOOKUP(A28,'[1]Z03 收入决算表(财决03表)'!$A$10:$K$500,4,FALSE))</f>
        <v/>
      </c>
      <c r="D28" s="73" t="str">
        <f>IF(ISERROR(VLOOKUP(A28,'[1]Z03 收入决算表(财决03表)'!$A$10:$K$500,5,FALSE)),"",VLOOKUP(A28,'[1]Z03 收入决算表(财决03表)'!$A$10:$K$500,5,FALSE))</f>
        <v/>
      </c>
      <c r="E28" s="73" t="str">
        <f>IF(ISERROR(VLOOKUP(A28,'[1]Z03 收入决算表(财决03表)'!$A$10:$K$500,6,FALSE)),"",VLOOKUP(A28,'[1]Z03 收入决算表(财决03表)'!$A$10:$K$500,6,FALSE))</f>
        <v/>
      </c>
      <c r="F28" s="73" t="str">
        <f>IF(ISERROR(VLOOKUP(A28,'[1]Z03 收入决算表(财决03表)'!$A$10:$K$500,7,FALSE)),"",VLOOKUP(A28,'[1]Z03 收入决算表(财决03表)'!$A$10:$K$500,7,FALSE))</f>
        <v/>
      </c>
      <c r="G28" s="73" t="str">
        <f>IF(ISERROR(VLOOKUP(A28,'[1]Z03 收入决算表(财决03表)'!$A$10:$K$500,8,FALSE)),"",VLOOKUP(A28,'[1]Z03 收入决算表(财决03表)'!$A$10:$K$500,8,FALSE))</f>
        <v/>
      </c>
      <c r="H28" s="73" t="str">
        <f>IF(ISERROR(VLOOKUP(A28,'[1]Z03 收入决算表(财决03表)'!$A$10:$K$500,9,FALSE)),"",VLOOKUP(A28,'[1]Z03 收入决算表(财决03表)'!$A$10:$K$500,9,FALSE))</f>
        <v/>
      </c>
      <c r="I28" s="73" t="str">
        <f>IF(ISERROR(VLOOKUP(A28,'[1]Z03 收入决算表(财决03表)'!$A$10:$K$500,10,FALSE)),"",VLOOKUP(A28,'[1]Z03 收入决算表(财决03表)'!$A$10:$K$500,10,FALSE))</f>
        <v/>
      </c>
      <c r="J28" s="73" t="str">
        <f>IF(ISERROR(VLOOKUP(A28,'[1]Z03 收入决算表(财决03表)'!$A$10:$K$500,11,FALSE)),"",VLOOKUP(A28,'[1]Z03 收入决算表(财决03表)'!$A$10:$K$500,11,FALSE))</f>
        <v/>
      </c>
      <c r="K28" s="71">
        <f>'[1]Z03 收入决算表(财决03表)'!A27</f>
        <v>0</v>
      </c>
      <c r="L28" s="74">
        <f>'[1]Z03 收入决算表(财决03表)'!$E27</f>
        <v>0</v>
      </c>
      <c r="M28" s="75" t="str">
        <f t="shared" si="1"/>
        <v/>
      </c>
    </row>
    <row r="29" spans="1:21" ht="22.5" customHeight="1">
      <c r="A29" s="226" t="str">
        <f t="shared" si="0"/>
        <v/>
      </c>
      <c r="B29" s="226"/>
      <c r="C29" s="192" t="str">
        <f>IF(ISERROR(VLOOKUP(A29,'[1]Z03 收入决算表(财决03表)'!$A$10:$K$500,4,FALSE)),"",VLOOKUP(A29,'[1]Z03 收入决算表(财决03表)'!$A$10:$K$500,4,FALSE))</f>
        <v/>
      </c>
      <c r="D29" s="73" t="str">
        <f>IF(ISERROR(VLOOKUP(A29,'[1]Z03 收入决算表(财决03表)'!$A$10:$K$500,5,FALSE)),"",VLOOKUP(A29,'[1]Z03 收入决算表(财决03表)'!$A$10:$K$500,5,FALSE))</f>
        <v/>
      </c>
      <c r="E29" s="73" t="str">
        <f>IF(ISERROR(VLOOKUP(A29,'[1]Z03 收入决算表(财决03表)'!$A$10:$K$500,6,FALSE)),"",VLOOKUP(A29,'[1]Z03 收入决算表(财决03表)'!$A$10:$K$500,6,FALSE))</f>
        <v/>
      </c>
      <c r="F29" s="73" t="str">
        <f>IF(ISERROR(VLOOKUP(A29,'[1]Z03 收入决算表(财决03表)'!$A$10:$K$500,7,FALSE)),"",VLOOKUP(A29,'[1]Z03 收入决算表(财决03表)'!$A$10:$K$500,7,FALSE))</f>
        <v/>
      </c>
      <c r="G29" s="73" t="str">
        <f>IF(ISERROR(VLOOKUP(A29,'[1]Z03 收入决算表(财决03表)'!$A$10:$K$500,8,FALSE)),"",VLOOKUP(A29,'[1]Z03 收入决算表(财决03表)'!$A$10:$K$500,8,FALSE))</f>
        <v/>
      </c>
      <c r="H29" s="73" t="str">
        <f>IF(ISERROR(VLOOKUP(A29,'[1]Z03 收入决算表(财决03表)'!$A$10:$K$500,9,FALSE)),"",VLOOKUP(A29,'[1]Z03 收入决算表(财决03表)'!$A$10:$K$500,9,FALSE))</f>
        <v/>
      </c>
      <c r="I29" s="73" t="str">
        <f>IF(ISERROR(VLOOKUP(A29,'[1]Z03 收入决算表(财决03表)'!$A$10:$K$500,10,FALSE)),"",VLOOKUP(A29,'[1]Z03 收入决算表(财决03表)'!$A$10:$K$500,10,FALSE))</f>
        <v/>
      </c>
      <c r="J29" s="73" t="str">
        <f>IF(ISERROR(VLOOKUP(A29,'[1]Z03 收入决算表(财决03表)'!$A$10:$K$500,11,FALSE)),"",VLOOKUP(A29,'[1]Z03 收入决算表(财决03表)'!$A$10:$K$500,11,FALSE))</f>
        <v/>
      </c>
      <c r="K29" s="71">
        <f>'[1]Z03 收入决算表(财决03表)'!A28</f>
        <v>0</v>
      </c>
      <c r="L29" s="74">
        <f>'[1]Z03 收入决算表(财决03表)'!$E28</f>
        <v>0</v>
      </c>
      <c r="M29" s="75" t="str">
        <f t="shared" si="1"/>
        <v/>
      </c>
    </row>
    <row r="30" spans="1:21" ht="22.5" customHeight="1">
      <c r="A30" s="226" t="str">
        <f t="shared" si="0"/>
        <v/>
      </c>
      <c r="B30" s="226"/>
      <c r="C30" s="192" t="str">
        <f>IF(ISERROR(VLOOKUP(A30,'[1]Z03 收入决算表(财决03表)'!$A$10:$K$500,4,FALSE)),"",VLOOKUP(A30,'[1]Z03 收入决算表(财决03表)'!$A$10:$K$500,4,FALSE))</f>
        <v/>
      </c>
      <c r="D30" s="73" t="str">
        <f>IF(ISERROR(VLOOKUP(A30,'[1]Z03 收入决算表(财决03表)'!$A$10:$K$500,5,FALSE)),"",VLOOKUP(A30,'[1]Z03 收入决算表(财决03表)'!$A$10:$K$500,5,FALSE))</f>
        <v/>
      </c>
      <c r="E30" s="73" t="str">
        <f>IF(ISERROR(VLOOKUP(A30,'[1]Z03 收入决算表(财决03表)'!$A$10:$K$500,6,FALSE)),"",VLOOKUP(A30,'[1]Z03 收入决算表(财决03表)'!$A$10:$K$500,6,FALSE))</f>
        <v/>
      </c>
      <c r="F30" s="73" t="str">
        <f>IF(ISERROR(VLOOKUP(A30,'[1]Z03 收入决算表(财决03表)'!$A$10:$K$500,7,FALSE)),"",VLOOKUP(A30,'[1]Z03 收入决算表(财决03表)'!$A$10:$K$500,7,FALSE))</f>
        <v/>
      </c>
      <c r="G30" s="73" t="str">
        <f>IF(ISERROR(VLOOKUP(A30,'[1]Z03 收入决算表(财决03表)'!$A$10:$K$500,8,FALSE)),"",VLOOKUP(A30,'[1]Z03 收入决算表(财决03表)'!$A$10:$K$500,8,FALSE))</f>
        <v/>
      </c>
      <c r="H30" s="73" t="str">
        <f>IF(ISERROR(VLOOKUP(A30,'[1]Z03 收入决算表(财决03表)'!$A$10:$K$500,9,FALSE)),"",VLOOKUP(A30,'[1]Z03 收入决算表(财决03表)'!$A$10:$K$500,9,FALSE))</f>
        <v/>
      </c>
      <c r="I30" s="73" t="str">
        <f>IF(ISERROR(VLOOKUP(A30,'[1]Z03 收入决算表(财决03表)'!$A$10:$K$500,10,FALSE)),"",VLOOKUP(A30,'[1]Z03 收入决算表(财决03表)'!$A$10:$K$500,10,FALSE))</f>
        <v/>
      </c>
      <c r="J30" s="73" t="str">
        <f>IF(ISERROR(VLOOKUP(A30,'[1]Z03 收入决算表(财决03表)'!$A$10:$K$500,11,FALSE)),"",VLOOKUP(A30,'[1]Z03 收入决算表(财决03表)'!$A$10:$K$500,11,FALSE))</f>
        <v/>
      </c>
      <c r="K30" s="71">
        <f>'[1]Z03 收入决算表(财决03表)'!A29</f>
        <v>0</v>
      </c>
      <c r="L30" s="74">
        <f>'[1]Z03 收入决算表(财决03表)'!$E29</f>
        <v>0</v>
      </c>
      <c r="M30" s="75" t="str">
        <f t="shared" si="1"/>
        <v/>
      </c>
    </row>
    <row r="31" spans="1:21" ht="22.5" customHeight="1">
      <c r="A31" s="226" t="str">
        <f t="shared" si="0"/>
        <v/>
      </c>
      <c r="B31" s="226"/>
      <c r="C31" s="192" t="str">
        <f>IF(ISERROR(VLOOKUP(A31,'[1]Z03 收入决算表(财决03表)'!$A$10:$K$500,4,FALSE)),"",VLOOKUP(A31,'[1]Z03 收入决算表(财决03表)'!$A$10:$K$500,4,FALSE))</f>
        <v/>
      </c>
      <c r="D31" s="73" t="str">
        <f>IF(ISERROR(VLOOKUP(A31,'[1]Z03 收入决算表(财决03表)'!$A$10:$K$500,5,FALSE)),"",VLOOKUP(A31,'[1]Z03 收入决算表(财决03表)'!$A$10:$K$500,5,FALSE))</f>
        <v/>
      </c>
      <c r="E31" s="73" t="str">
        <f>IF(ISERROR(VLOOKUP(A31,'[1]Z03 收入决算表(财决03表)'!$A$10:$K$500,6,FALSE)),"",VLOOKUP(A31,'[1]Z03 收入决算表(财决03表)'!$A$10:$K$500,6,FALSE))</f>
        <v/>
      </c>
      <c r="F31" s="73" t="str">
        <f>IF(ISERROR(VLOOKUP(A31,'[1]Z03 收入决算表(财决03表)'!$A$10:$K$500,7,FALSE)),"",VLOOKUP(A31,'[1]Z03 收入决算表(财决03表)'!$A$10:$K$500,7,FALSE))</f>
        <v/>
      </c>
      <c r="G31" s="73" t="str">
        <f>IF(ISERROR(VLOOKUP(A31,'[1]Z03 收入决算表(财决03表)'!$A$10:$K$500,8,FALSE)),"",VLOOKUP(A31,'[1]Z03 收入决算表(财决03表)'!$A$10:$K$500,8,FALSE))</f>
        <v/>
      </c>
      <c r="H31" s="73" t="str">
        <f>IF(ISERROR(VLOOKUP(A31,'[1]Z03 收入决算表(财决03表)'!$A$10:$K$500,9,FALSE)),"",VLOOKUP(A31,'[1]Z03 收入决算表(财决03表)'!$A$10:$K$500,9,FALSE))</f>
        <v/>
      </c>
      <c r="I31" s="73" t="str">
        <f>IF(ISERROR(VLOOKUP(A31,'[1]Z03 收入决算表(财决03表)'!$A$10:$K$500,10,FALSE)),"",VLOOKUP(A31,'[1]Z03 收入决算表(财决03表)'!$A$10:$K$500,10,FALSE))</f>
        <v/>
      </c>
      <c r="J31" s="73" t="str">
        <f>IF(ISERROR(VLOOKUP(A31,'[1]Z03 收入决算表(财决03表)'!$A$10:$K$500,11,FALSE)),"",VLOOKUP(A31,'[1]Z03 收入决算表(财决03表)'!$A$10:$K$500,11,FALSE))</f>
        <v/>
      </c>
      <c r="K31" s="71">
        <f>'[1]Z03 收入决算表(财决03表)'!A30</f>
        <v>0</v>
      </c>
      <c r="L31" s="74">
        <f>'[1]Z03 收入决算表(财决03表)'!$E30</f>
        <v>0</v>
      </c>
      <c r="M31" s="75" t="str">
        <f t="shared" si="1"/>
        <v/>
      </c>
    </row>
    <row r="32" spans="1:21" ht="22.5" customHeight="1">
      <c r="A32" s="226" t="str">
        <f t="shared" si="0"/>
        <v/>
      </c>
      <c r="B32" s="226"/>
      <c r="C32" s="192" t="str">
        <f>IF(ISERROR(VLOOKUP(A32,'[1]Z03 收入决算表(财决03表)'!$A$10:$K$500,4,FALSE)),"",VLOOKUP(A32,'[1]Z03 收入决算表(财决03表)'!$A$10:$K$500,4,FALSE))</f>
        <v/>
      </c>
      <c r="D32" s="73" t="str">
        <f>IF(ISERROR(VLOOKUP(A32,'[1]Z03 收入决算表(财决03表)'!$A$10:$K$500,5,FALSE)),"",VLOOKUP(A32,'[1]Z03 收入决算表(财决03表)'!$A$10:$K$500,5,FALSE))</f>
        <v/>
      </c>
      <c r="E32" s="73" t="str">
        <f>IF(ISERROR(VLOOKUP(A32,'[1]Z03 收入决算表(财决03表)'!$A$10:$K$500,6,FALSE)),"",VLOOKUP(A32,'[1]Z03 收入决算表(财决03表)'!$A$10:$K$500,6,FALSE))</f>
        <v/>
      </c>
      <c r="F32" s="73" t="str">
        <f>IF(ISERROR(VLOOKUP(A32,'[1]Z03 收入决算表(财决03表)'!$A$10:$K$500,7,FALSE)),"",VLOOKUP(A32,'[1]Z03 收入决算表(财决03表)'!$A$10:$K$500,7,FALSE))</f>
        <v/>
      </c>
      <c r="G32" s="73" t="str">
        <f>IF(ISERROR(VLOOKUP(A32,'[1]Z03 收入决算表(财决03表)'!$A$10:$K$500,8,FALSE)),"",VLOOKUP(A32,'[1]Z03 收入决算表(财决03表)'!$A$10:$K$500,8,FALSE))</f>
        <v/>
      </c>
      <c r="H32" s="73" t="str">
        <f>IF(ISERROR(VLOOKUP(A32,'[1]Z03 收入决算表(财决03表)'!$A$10:$K$500,9,FALSE)),"",VLOOKUP(A32,'[1]Z03 收入决算表(财决03表)'!$A$10:$K$500,9,FALSE))</f>
        <v/>
      </c>
      <c r="I32" s="73" t="str">
        <f>IF(ISERROR(VLOOKUP(A32,'[1]Z03 收入决算表(财决03表)'!$A$10:$K$500,10,FALSE)),"",VLOOKUP(A32,'[1]Z03 收入决算表(财决03表)'!$A$10:$K$500,10,FALSE))</f>
        <v/>
      </c>
      <c r="J32" s="73" t="str">
        <f>IF(ISERROR(VLOOKUP(A32,'[1]Z03 收入决算表(财决03表)'!$A$10:$K$500,11,FALSE)),"",VLOOKUP(A32,'[1]Z03 收入决算表(财决03表)'!$A$10:$K$500,11,FALSE))</f>
        <v/>
      </c>
      <c r="K32" s="71">
        <f>'[1]Z03 收入决算表(财决03表)'!A31</f>
        <v>0</v>
      </c>
      <c r="L32" s="74">
        <f>'[1]Z03 收入决算表(财决03表)'!$E31</f>
        <v>0</v>
      </c>
      <c r="M32" s="75" t="str">
        <f t="shared" si="1"/>
        <v/>
      </c>
    </row>
    <row r="33" spans="1:13" ht="22.5" customHeight="1">
      <c r="A33" s="226" t="str">
        <f t="shared" si="0"/>
        <v/>
      </c>
      <c r="B33" s="226"/>
      <c r="C33" s="192" t="str">
        <f>IF(ISERROR(VLOOKUP(A33,'[1]Z03 收入决算表(财决03表)'!$A$10:$K$500,4,FALSE)),"",VLOOKUP(A33,'[1]Z03 收入决算表(财决03表)'!$A$10:$K$500,4,FALSE))</f>
        <v/>
      </c>
      <c r="D33" s="73" t="str">
        <f>IF(ISERROR(VLOOKUP(A33,'[1]Z03 收入决算表(财决03表)'!$A$10:$K$500,5,FALSE)),"",VLOOKUP(A33,'[1]Z03 收入决算表(财决03表)'!$A$10:$K$500,5,FALSE))</f>
        <v/>
      </c>
      <c r="E33" s="73" t="str">
        <f>IF(ISERROR(VLOOKUP(A33,'[1]Z03 收入决算表(财决03表)'!$A$10:$K$500,6,FALSE)),"",VLOOKUP(A33,'[1]Z03 收入决算表(财决03表)'!$A$10:$K$500,6,FALSE))</f>
        <v/>
      </c>
      <c r="F33" s="73" t="str">
        <f>IF(ISERROR(VLOOKUP(A33,'[1]Z03 收入决算表(财决03表)'!$A$10:$K$500,7,FALSE)),"",VLOOKUP(A33,'[1]Z03 收入决算表(财决03表)'!$A$10:$K$500,7,FALSE))</f>
        <v/>
      </c>
      <c r="G33" s="73" t="str">
        <f>IF(ISERROR(VLOOKUP(A33,'[1]Z03 收入决算表(财决03表)'!$A$10:$K$500,8,FALSE)),"",VLOOKUP(A33,'[1]Z03 收入决算表(财决03表)'!$A$10:$K$500,8,FALSE))</f>
        <v/>
      </c>
      <c r="H33" s="73" t="str">
        <f>IF(ISERROR(VLOOKUP(A33,'[1]Z03 收入决算表(财决03表)'!$A$10:$K$500,9,FALSE)),"",VLOOKUP(A33,'[1]Z03 收入决算表(财决03表)'!$A$10:$K$500,9,FALSE))</f>
        <v/>
      </c>
      <c r="I33" s="73" t="str">
        <f>IF(ISERROR(VLOOKUP(A33,'[1]Z03 收入决算表(财决03表)'!$A$10:$K$500,10,FALSE)),"",VLOOKUP(A33,'[1]Z03 收入决算表(财决03表)'!$A$10:$K$500,10,FALSE))</f>
        <v/>
      </c>
      <c r="J33" s="73" t="str">
        <f>IF(ISERROR(VLOOKUP(A33,'[1]Z03 收入决算表(财决03表)'!$A$10:$K$500,11,FALSE)),"",VLOOKUP(A33,'[1]Z03 收入决算表(财决03表)'!$A$10:$K$500,11,FALSE))</f>
        <v/>
      </c>
      <c r="K33" s="71">
        <f>'[1]Z03 收入决算表(财决03表)'!A32</f>
        <v>0</v>
      </c>
      <c r="L33" s="74">
        <f>'[1]Z03 收入决算表(财决03表)'!$E32</f>
        <v>0</v>
      </c>
      <c r="M33" s="75" t="str">
        <f t="shared" si="1"/>
        <v/>
      </c>
    </row>
    <row r="34" spans="1:13" ht="22.5" customHeight="1">
      <c r="A34" s="226" t="str">
        <f t="shared" si="0"/>
        <v/>
      </c>
      <c r="B34" s="226"/>
      <c r="C34" s="192" t="str">
        <f>IF(ISERROR(VLOOKUP(A34,'[1]Z03 收入决算表(财决03表)'!$A$10:$K$500,4,FALSE)),"",VLOOKUP(A34,'[1]Z03 收入决算表(财决03表)'!$A$10:$K$500,4,FALSE))</f>
        <v/>
      </c>
      <c r="D34" s="73" t="str">
        <f>IF(ISERROR(VLOOKUP(A34,'[1]Z03 收入决算表(财决03表)'!$A$10:$K$500,5,FALSE)),"",VLOOKUP(A34,'[1]Z03 收入决算表(财决03表)'!$A$10:$K$500,5,FALSE))</f>
        <v/>
      </c>
      <c r="E34" s="73" t="str">
        <f>IF(ISERROR(VLOOKUP(A34,'[1]Z03 收入决算表(财决03表)'!$A$10:$K$500,6,FALSE)),"",VLOOKUP(A34,'[1]Z03 收入决算表(财决03表)'!$A$10:$K$500,6,FALSE))</f>
        <v/>
      </c>
      <c r="F34" s="73" t="str">
        <f>IF(ISERROR(VLOOKUP(A34,'[1]Z03 收入决算表(财决03表)'!$A$10:$K$500,7,FALSE)),"",VLOOKUP(A34,'[1]Z03 收入决算表(财决03表)'!$A$10:$K$500,7,FALSE))</f>
        <v/>
      </c>
      <c r="G34" s="73" t="str">
        <f>IF(ISERROR(VLOOKUP(A34,'[1]Z03 收入决算表(财决03表)'!$A$10:$K$500,8,FALSE)),"",VLOOKUP(A34,'[1]Z03 收入决算表(财决03表)'!$A$10:$K$500,8,FALSE))</f>
        <v/>
      </c>
      <c r="H34" s="73" t="str">
        <f>IF(ISERROR(VLOOKUP(A34,'[1]Z03 收入决算表(财决03表)'!$A$10:$K$500,9,FALSE)),"",VLOOKUP(A34,'[1]Z03 收入决算表(财决03表)'!$A$10:$K$500,9,FALSE))</f>
        <v/>
      </c>
      <c r="I34" s="73" t="str">
        <f>IF(ISERROR(VLOOKUP(A34,'[1]Z03 收入决算表(财决03表)'!$A$10:$K$500,10,FALSE)),"",VLOOKUP(A34,'[1]Z03 收入决算表(财决03表)'!$A$10:$K$500,10,FALSE))</f>
        <v/>
      </c>
      <c r="J34" s="73" t="str">
        <f>IF(ISERROR(VLOOKUP(A34,'[1]Z03 收入决算表(财决03表)'!$A$10:$K$500,11,FALSE)),"",VLOOKUP(A34,'[1]Z03 收入决算表(财决03表)'!$A$10:$K$500,11,FALSE))</f>
        <v/>
      </c>
      <c r="K34" s="71">
        <f>'[1]Z03 收入决算表(财决03表)'!A33</f>
        <v>0</v>
      </c>
      <c r="L34" s="74">
        <f>'[1]Z03 收入决算表(财决03表)'!$E33</f>
        <v>0</v>
      </c>
      <c r="M34" s="75" t="str">
        <f t="shared" si="1"/>
        <v/>
      </c>
    </row>
    <row r="35" spans="1:13" ht="22.5" customHeight="1">
      <c r="A35" s="226" t="str">
        <f t="shared" si="0"/>
        <v/>
      </c>
      <c r="B35" s="226"/>
      <c r="C35" s="192" t="str">
        <f>IF(ISERROR(VLOOKUP(A35,'[1]Z03 收入决算表(财决03表)'!$A$10:$K$500,4,FALSE)),"",VLOOKUP(A35,'[1]Z03 收入决算表(财决03表)'!$A$10:$K$500,4,FALSE))</f>
        <v/>
      </c>
      <c r="D35" s="73" t="str">
        <f>IF(ISERROR(VLOOKUP(A35,'[1]Z03 收入决算表(财决03表)'!$A$10:$K$500,5,FALSE)),"",VLOOKUP(A35,'[1]Z03 收入决算表(财决03表)'!$A$10:$K$500,5,FALSE))</f>
        <v/>
      </c>
      <c r="E35" s="73" t="str">
        <f>IF(ISERROR(VLOOKUP(A35,'[1]Z03 收入决算表(财决03表)'!$A$10:$K$500,6,FALSE)),"",VLOOKUP(A35,'[1]Z03 收入决算表(财决03表)'!$A$10:$K$500,6,FALSE))</f>
        <v/>
      </c>
      <c r="F35" s="73" t="str">
        <f>IF(ISERROR(VLOOKUP(A35,'[1]Z03 收入决算表(财决03表)'!$A$10:$K$500,7,FALSE)),"",VLOOKUP(A35,'[1]Z03 收入决算表(财决03表)'!$A$10:$K$500,7,FALSE))</f>
        <v/>
      </c>
      <c r="G35" s="73" t="str">
        <f>IF(ISERROR(VLOOKUP(A35,'[1]Z03 收入决算表(财决03表)'!$A$10:$K$500,8,FALSE)),"",VLOOKUP(A35,'[1]Z03 收入决算表(财决03表)'!$A$10:$K$500,8,FALSE))</f>
        <v/>
      </c>
      <c r="H35" s="73" t="str">
        <f>IF(ISERROR(VLOOKUP(A35,'[1]Z03 收入决算表(财决03表)'!$A$10:$K$500,9,FALSE)),"",VLOOKUP(A35,'[1]Z03 收入决算表(财决03表)'!$A$10:$K$500,9,FALSE))</f>
        <v/>
      </c>
      <c r="I35" s="73" t="str">
        <f>IF(ISERROR(VLOOKUP(A35,'[1]Z03 收入决算表(财决03表)'!$A$10:$K$500,10,FALSE)),"",VLOOKUP(A35,'[1]Z03 收入决算表(财决03表)'!$A$10:$K$500,10,FALSE))</f>
        <v/>
      </c>
      <c r="J35" s="73" t="str">
        <f>IF(ISERROR(VLOOKUP(A35,'[1]Z03 收入决算表(财决03表)'!$A$10:$K$500,11,FALSE)),"",VLOOKUP(A35,'[1]Z03 收入决算表(财决03表)'!$A$10:$K$500,11,FALSE))</f>
        <v/>
      </c>
      <c r="K35" s="71">
        <f>'[1]Z03 收入决算表(财决03表)'!A34</f>
        <v>0</v>
      </c>
      <c r="L35" s="74">
        <f>'[1]Z03 收入决算表(财决03表)'!$E34</f>
        <v>0</v>
      </c>
      <c r="M35" s="75" t="str">
        <f t="shared" si="1"/>
        <v/>
      </c>
    </row>
    <row r="36" spans="1:13" ht="22.5" customHeight="1">
      <c r="A36" s="226" t="str">
        <f t="shared" si="0"/>
        <v/>
      </c>
      <c r="B36" s="226"/>
      <c r="C36" s="192" t="str">
        <f>IF(ISERROR(VLOOKUP(A36,'[1]Z03 收入决算表(财决03表)'!$A$10:$K$500,4,FALSE)),"",VLOOKUP(A36,'[1]Z03 收入决算表(财决03表)'!$A$10:$K$500,4,FALSE))</f>
        <v/>
      </c>
      <c r="D36" s="73" t="str">
        <f>IF(ISERROR(VLOOKUP(A36,'[1]Z03 收入决算表(财决03表)'!$A$10:$K$500,5,FALSE)),"",VLOOKUP(A36,'[1]Z03 收入决算表(财决03表)'!$A$10:$K$500,5,FALSE))</f>
        <v/>
      </c>
      <c r="E36" s="73" t="str">
        <f>IF(ISERROR(VLOOKUP(A36,'[1]Z03 收入决算表(财决03表)'!$A$10:$K$500,6,FALSE)),"",VLOOKUP(A36,'[1]Z03 收入决算表(财决03表)'!$A$10:$K$500,6,FALSE))</f>
        <v/>
      </c>
      <c r="F36" s="73" t="str">
        <f>IF(ISERROR(VLOOKUP(A36,'[1]Z03 收入决算表(财决03表)'!$A$10:$K$500,7,FALSE)),"",VLOOKUP(A36,'[1]Z03 收入决算表(财决03表)'!$A$10:$K$500,7,FALSE))</f>
        <v/>
      </c>
      <c r="G36" s="73" t="str">
        <f>IF(ISERROR(VLOOKUP(A36,'[1]Z03 收入决算表(财决03表)'!$A$10:$K$500,8,FALSE)),"",VLOOKUP(A36,'[1]Z03 收入决算表(财决03表)'!$A$10:$K$500,8,FALSE))</f>
        <v/>
      </c>
      <c r="H36" s="73" t="str">
        <f>IF(ISERROR(VLOOKUP(A36,'[1]Z03 收入决算表(财决03表)'!$A$10:$K$500,9,FALSE)),"",VLOOKUP(A36,'[1]Z03 收入决算表(财决03表)'!$A$10:$K$500,9,FALSE))</f>
        <v/>
      </c>
      <c r="I36" s="73" t="str">
        <f>IF(ISERROR(VLOOKUP(A36,'[1]Z03 收入决算表(财决03表)'!$A$10:$K$500,10,FALSE)),"",VLOOKUP(A36,'[1]Z03 收入决算表(财决03表)'!$A$10:$K$500,10,FALSE))</f>
        <v/>
      </c>
      <c r="J36" s="73" t="str">
        <f>IF(ISERROR(VLOOKUP(A36,'[1]Z03 收入决算表(财决03表)'!$A$10:$K$500,11,FALSE)),"",VLOOKUP(A36,'[1]Z03 收入决算表(财决03表)'!$A$10:$K$500,11,FALSE))</f>
        <v/>
      </c>
      <c r="K36" s="71">
        <f>'[1]Z03 收入决算表(财决03表)'!A35</f>
        <v>0</v>
      </c>
      <c r="L36" s="74">
        <f>'[1]Z03 收入决算表(财决03表)'!$E35</f>
        <v>0</v>
      </c>
      <c r="M36" s="75" t="str">
        <f t="shared" si="1"/>
        <v/>
      </c>
    </row>
    <row r="37" spans="1:13" ht="22.5" customHeight="1">
      <c r="A37" s="226" t="str">
        <f t="shared" si="0"/>
        <v/>
      </c>
      <c r="B37" s="226"/>
      <c r="C37" s="192" t="str">
        <f>IF(ISERROR(VLOOKUP(A37,'[1]Z03 收入决算表(财决03表)'!$A$10:$K$500,4,FALSE)),"",VLOOKUP(A37,'[1]Z03 收入决算表(财决03表)'!$A$10:$K$500,4,FALSE))</f>
        <v/>
      </c>
      <c r="D37" s="73" t="str">
        <f>IF(ISERROR(VLOOKUP(A37,'[1]Z03 收入决算表(财决03表)'!$A$10:$K$500,5,FALSE)),"",VLOOKUP(A37,'[1]Z03 收入决算表(财决03表)'!$A$10:$K$500,5,FALSE))</f>
        <v/>
      </c>
      <c r="E37" s="73" t="str">
        <f>IF(ISERROR(VLOOKUP(A37,'[1]Z03 收入决算表(财决03表)'!$A$10:$K$500,6,FALSE)),"",VLOOKUP(A37,'[1]Z03 收入决算表(财决03表)'!$A$10:$K$500,6,FALSE))</f>
        <v/>
      </c>
      <c r="F37" s="73" t="str">
        <f>IF(ISERROR(VLOOKUP(A37,'[1]Z03 收入决算表(财决03表)'!$A$10:$K$500,7,FALSE)),"",VLOOKUP(A37,'[1]Z03 收入决算表(财决03表)'!$A$10:$K$500,7,FALSE))</f>
        <v/>
      </c>
      <c r="G37" s="73" t="str">
        <f>IF(ISERROR(VLOOKUP(A37,'[1]Z03 收入决算表(财决03表)'!$A$10:$K$500,8,FALSE)),"",VLOOKUP(A37,'[1]Z03 收入决算表(财决03表)'!$A$10:$K$500,8,FALSE))</f>
        <v/>
      </c>
      <c r="H37" s="73" t="str">
        <f>IF(ISERROR(VLOOKUP(A37,'[1]Z03 收入决算表(财决03表)'!$A$10:$K$500,9,FALSE)),"",VLOOKUP(A37,'[1]Z03 收入决算表(财决03表)'!$A$10:$K$500,9,FALSE))</f>
        <v/>
      </c>
      <c r="I37" s="73" t="str">
        <f>IF(ISERROR(VLOOKUP(A37,'[1]Z03 收入决算表(财决03表)'!$A$10:$K$500,10,FALSE)),"",VLOOKUP(A37,'[1]Z03 收入决算表(财决03表)'!$A$10:$K$500,10,FALSE))</f>
        <v/>
      </c>
      <c r="J37" s="73" t="str">
        <f>IF(ISERROR(VLOOKUP(A37,'[1]Z03 收入决算表(财决03表)'!$A$10:$K$500,11,FALSE)),"",VLOOKUP(A37,'[1]Z03 收入决算表(财决03表)'!$A$10:$K$500,11,FALSE))</f>
        <v/>
      </c>
      <c r="K37" s="71">
        <f>'[1]Z03 收入决算表(财决03表)'!A36</f>
        <v>0</v>
      </c>
      <c r="L37" s="74">
        <f>'[1]Z03 收入决算表(财决03表)'!$E36</f>
        <v>0</v>
      </c>
      <c r="M37" s="75" t="str">
        <f t="shared" si="1"/>
        <v/>
      </c>
    </row>
    <row r="38" spans="1:13" ht="22.5" customHeight="1">
      <c r="A38" s="226" t="str">
        <f t="shared" si="0"/>
        <v/>
      </c>
      <c r="B38" s="226"/>
      <c r="C38" s="192" t="str">
        <f>IF(ISERROR(VLOOKUP(A38,'[1]Z03 收入决算表(财决03表)'!$A$10:$K$500,4,FALSE)),"",VLOOKUP(A38,'[1]Z03 收入决算表(财决03表)'!$A$10:$K$500,4,FALSE))</f>
        <v/>
      </c>
      <c r="D38" s="73" t="str">
        <f>IF(ISERROR(VLOOKUP(A38,'[1]Z03 收入决算表(财决03表)'!$A$10:$K$500,5,FALSE)),"",VLOOKUP(A38,'[1]Z03 收入决算表(财决03表)'!$A$10:$K$500,5,FALSE))</f>
        <v/>
      </c>
      <c r="E38" s="73" t="str">
        <f>IF(ISERROR(VLOOKUP(A38,'[1]Z03 收入决算表(财决03表)'!$A$10:$K$500,6,FALSE)),"",VLOOKUP(A38,'[1]Z03 收入决算表(财决03表)'!$A$10:$K$500,6,FALSE))</f>
        <v/>
      </c>
      <c r="F38" s="73" t="str">
        <f>IF(ISERROR(VLOOKUP(A38,'[1]Z03 收入决算表(财决03表)'!$A$10:$K$500,7,FALSE)),"",VLOOKUP(A38,'[1]Z03 收入决算表(财决03表)'!$A$10:$K$500,7,FALSE))</f>
        <v/>
      </c>
      <c r="G38" s="73" t="str">
        <f>IF(ISERROR(VLOOKUP(A38,'[1]Z03 收入决算表(财决03表)'!$A$10:$K$500,8,FALSE)),"",VLOOKUP(A38,'[1]Z03 收入决算表(财决03表)'!$A$10:$K$500,8,FALSE))</f>
        <v/>
      </c>
      <c r="H38" s="73" t="str">
        <f>IF(ISERROR(VLOOKUP(A38,'[1]Z03 收入决算表(财决03表)'!$A$10:$K$500,9,FALSE)),"",VLOOKUP(A38,'[1]Z03 收入决算表(财决03表)'!$A$10:$K$500,9,FALSE))</f>
        <v/>
      </c>
      <c r="I38" s="73" t="str">
        <f>IF(ISERROR(VLOOKUP(A38,'[1]Z03 收入决算表(财决03表)'!$A$10:$K$500,10,FALSE)),"",VLOOKUP(A38,'[1]Z03 收入决算表(财决03表)'!$A$10:$K$500,10,FALSE))</f>
        <v/>
      </c>
      <c r="J38" s="73" t="str">
        <f>IF(ISERROR(VLOOKUP(A38,'[1]Z03 收入决算表(财决03表)'!$A$10:$K$500,11,FALSE)),"",VLOOKUP(A38,'[1]Z03 收入决算表(财决03表)'!$A$10:$K$500,11,FALSE))</f>
        <v/>
      </c>
      <c r="K38" s="71">
        <f>'[1]Z03 收入决算表(财决03表)'!A37</f>
        <v>0</v>
      </c>
      <c r="L38" s="74">
        <f>'[1]Z03 收入决算表(财决03表)'!$E37</f>
        <v>0</v>
      </c>
      <c r="M38" s="75" t="str">
        <f t="shared" si="1"/>
        <v/>
      </c>
    </row>
    <row r="39" spans="1:13" ht="22.5" customHeight="1">
      <c r="A39" s="226" t="str">
        <f t="shared" si="0"/>
        <v/>
      </c>
      <c r="B39" s="226"/>
      <c r="C39" s="192" t="str">
        <f>IF(ISERROR(VLOOKUP(A39,'[1]Z03 收入决算表(财决03表)'!$A$10:$K$500,4,FALSE)),"",VLOOKUP(A39,'[1]Z03 收入决算表(财决03表)'!$A$10:$K$500,4,FALSE))</f>
        <v/>
      </c>
      <c r="D39" s="73" t="str">
        <f>IF(ISERROR(VLOOKUP(A39,'[1]Z03 收入决算表(财决03表)'!$A$10:$K$500,5,FALSE)),"",VLOOKUP(A39,'[1]Z03 收入决算表(财决03表)'!$A$10:$K$500,5,FALSE))</f>
        <v/>
      </c>
      <c r="E39" s="73" t="str">
        <f>IF(ISERROR(VLOOKUP(A39,'[1]Z03 收入决算表(财决03表)'!$A$10:$K$500,6,FALSE)),"",VLOOKUP(A39,'[1]Z03 收入决算表(财决03表)'!$A$10:$K$500,6,FALSE))</f>
        <v/>
      </c>
      <c r="F39" s="73" t="str">
        <f>IF(ISERROR(VLOOKUP(A39,'[1]Z03 收入决算表(财决03表)'!$A$10:$K$500,7,FALSE)),"",VLOOKUP(A39,'[1]Z03 收入决算表(财决03表)'!$A$10:$K$500,7,FALSE))</f>
        <v/>
      </c>
      <c r="G39" s="73" t="str">
        <f>IF(ISERROR(VLOOKUP(A39,'[1]Z03 收入决算表(财决03表)'!$A$10:$K$500,8,FALSE)),"",VLOOKUP(A39,'[1]Z03 收入决算表(财决03表)'!$A$10:$K$500,8,FALSE))</f>
        <v/>
      </c>
      <c r="H39" s="73" t="str">
        <f>IF(ISERROR(VLOOKUP(A39,'[1]Z03 收入决算表(财决03表)'!$A$10:$K$500,9,FALSE)),"",VLOOKUP(A39,'[1]Z03 收入决算表(财决03表)'!$A$10:$K$500,9,FALSE))</f>
        <v/>
      </c>
      <c r="I39" s="73" t="str">
        <f>IF(ISERROR(VLOOKUP(A39,'[1]Z03 收入决算表(财决03表)'!$A$10:$K$500,10,FALSE)),"",VLOOKUP(A39,'[1]Z03 收入决算表(财决03表)'!$A$10:$K$500,10,FALSE))</f>
        <v/>
      </c>
      <c r="J39" s="73" t="str">
        <f>IF(ISERROR(VLOOKUP(A39,'[1]Z03 收入决算表(财决03表)'!$A$10:$K$500,11,FALSE)),"",VLOOKUP(A39,'[1]Z03 收入决算表(财决03表)'!$A$10:$K$500,11,FALSE))</f>
        <v/>
      </c>
      <c r="K39" s="71">
        <f>'[1]Z03 收入决算表(财决03表)'!A38</f>
        <v>0</v>
      </c>
      <c r="L39" s="74">
        <f>'[1]Z03 收入决算表(财决03表)'!$E38</f>
        <v>0</v>
      </c>
      <c r="M39" s="75" t="str">
        <f t="shared" si="1"/>
        <v/>
      </c>
    </row>
    <row r="40" spans="1:13" ht="22.5" customHeight="1">
      <c r="A40" s="226" t="str">
        <f t="shared" si="0"/>
        <v/>
      </c>
      <c r="B40" s="226"/>
      <c r="C40" s="192" t="str">
        <f>IF(ISERROR(VLOOKUP(A40,'[1]Z03 收入决算表(财决03表)'!$A$10:$K$500,4,FALSE)),"",VLOOKUP(A40,'[1]Z03 收入决算表(财决03表)'!$A$10:$K$500,4,FALSE))</f>
        <v/>
      </c>
      <c r="D40" s="73" t="str">
        <f>IF(ISERROR(VLOOKUP(A40,'[1]Z03 收入决算表(财决03表)'!$A$10:$K$500,5,FALSE)),"",VLOOKUP(A40,'[1]Z03 收入决算表(财决03表)'!$A$10:$K$500,5,FALSE))</f>
        <v/>
      </c>
      <c r="E40" s="73" t="str">
        <f>IF(ISERROR(VLOOKUP(A40,'[1]Z03 收入决算表(财决03表)'!$A$10:$K$500,6,FALSE)),"",VLOOKUP(A40,'[1]Z03 收入决算表(财决03表)'!$A$10:$K$500,6,FALSE))</f>
        <v/>
      </c>
      <c r="F40" s="73" t="str">
        <f>IF(ISERROR(VLOOKUP(A40,'[1]Z03 收入决算表(财决03表)'!$A$10:$K$500,7,FALSE)),"",VLOOKUP(A40,'[1]Z03 收入决算表(财决03表)'!$A$10:$K$500,7,FALSE))</f>
        <v/>
      </c>
      <c r="G40" s="73" t="str">
        <f>IF(ISERROR(VLOOKUP(A40,'[1]Z03 收入决算表(财决03表)'!$A$10:$K$500,8,FALSE)),"",VLOOKUP(A40,'[1]Z03 收入决算表(财决03表)'!$A$10:$K$500,8,FALSE))</f>
        <v/>
      </c>
      <c r="H40" s="73" t="str">
        <f>IF(ISERROR(VLOOKUP(A40,'[1]Z03 收入决算表(财决03表)'!$A$10:$K$500,9,FALSE)),"",VLOOKUP(A40,'[1]Z03 收入决算表(财决03表)'!$A$10:$K$500,9,FALSE))</f>
        <v/>
      </c>
      <c r="I40" s="73" t="str">
        <f>IF(ISERROR(VLOOKUP(A40,'[1]Z03 收入决算表(财决03表)'!$A$10:$K$500,10,FALSE)),"",VLOOKUP(A40,'[1]Z03 收入决算表(财决03表)'!$A$10:$K$500,10,FALSE))</f>
        <v/>
      </c>
      <c r="J40" s="73" t="str">
        <f>IF(ISERROR(VLOOKUP(A40,'[1]Z03 收入决算表(财决03表)'!$A$10:$K$500,11,FALSE)),"",VLOOKUP(A40,'[1]Z03 收入决算表(财决03表)'!$A$10:$K$500,11,FALSE))</f>
        <v/>
      </c>
      <c r="K40" s="71">
        <f>'[1]Z03 收入决算表(财决03表)'!A39</f>
        <v>0</v>
      </c>
      <c r="L40" s="74">
        <f>'[1]Z03 收入决算表(财决03表)'!$E39</f>
        <v>0</v>
      </c>
      <c r="M40" s="75" t="str">
        <f t="shared" si="1"/>
        <v/>
      </c>
    </row>
    <row r="41" spans="1:13" ht="22.5" customHeight="1">
      <c r="A41" s="226" t="str">
        <f t="shared" si="0"/>
        <v/>
      </c>
      <c r="B41" s="226"/>
      <c r="C41" s="192" t="str">
        <f>IF(ISERROR(VLOOKUP(A41,'[1]Z03 收入决算表(财决03表)'!$A$10:$K$500,4,FALSE)),"",VLOOKUP(A41,'[1]Z03 收入决算表(财决03表)'!$A$10:$K$500,4,FALSE))</f>
        <v/>
      </c>
      <c r="D41" s="73" t="str">
        <f>IF(ISERROR(VLOOKUP(A41,'[1]Z03 收入决算表(财决03表)'!$A$10:$K$500,5,FALSE)),"",VLOOKUP(A41,'[1]Z03 收入决算表(财决03表)'!$A$10:$K$500,5,FALSE))</f>
        <v/>
      </c>
      <c r="E41" s="73" t="str">
        <f>IF(ISERROR(VLOOKUP(A41,'[1]Z03 收入决算表(财决03表)'!$A$10:$K$500,6,FALSE)),"",VLOOKUP(A41,'[1]Z03 收入决算表(财决03表)'!$A$10:$K$500,6,FALSE))</f>
        <v/>
      </c>
      <c r="F41" s="73" t="str">
        <f>IF(ISERROR(VLOOKUP(A41,'[1]Z03 收入决算表(财决03表)'!$A$10:$K$500,7,FALSE)),"",VLOOKUP(A41,'[1]Z03 收入决算表(财决03表)'!$A$10:$K$500,7,FALSE))</f>
        <v/>
      </c>
      <c r="G41" s="73" t="str">
        <f>IF(ISERROR(VLOOKUP(A41,'[1]Z03 收入决算表(财决03表)'!$A$10:$K$500,8,FALSE)),"",VLOOKUP(A41,'[1]Z03 收入决算表(财决03表)'!$A$10:$K$500,8,FALSE))</f>
        <v/>
      </c>
      <c r="H41" s="73" t="str">
        <f>IF(ISERROR(VLOOKUP(A41,'[1]Z03 收入决算表(财决03表)'!$A$10:$K$500,9,FALSE)),"",VLOOKUP(A41,'[1]Z03 收入决算表(财决03表)'!$A$10:$K$500,9,FALSE))</f>
        <v/>
      </c>
      <c r="I41" s="73" t="str">
        <f>IF(ISERROR(VLOOKUP(A41,'[1]Z03 收入决算表(财决03表)'!$A$10:$K$500,10,FALSE)),"",VLOOKUP(A41,'[1]Z03 收入决算表(财决03表)'!$A$10:$K$500,10,FALSE))</f>
        <v/>
      </c>
      <c r="J41" s="73" t="str">
        <f>IF(ISERROR(VLOOKUP(A41,'[1]Z03 收入决算表(财决03表)'!$A$10:$K$500,11,FALSE)),"",VLOOKUP(A41,'[1]Z03 收入决算表(财决03表)'!$A$10:$K$500,11,FALSE))</f>
        <v/>
      </c>
      <c r="K41" s="71">
        <f>'[1]Z03 收入决算表(财决03表)'!A40</f>
        <v>0</v>
      </c>
      <c r="L41" s="74">
        <f>'[1]Z03 收入决算表(财决03表)'!$E40</f>
        <v>0</v>
      </c>
      <c r="M41" s="75" t="str">
        <f t="shared" si="1"/>
        <v/>
      </c>
    </row>
    <row r="42" spans="1:13" ht="22.5" customHeight="1">
      <c r="A42" s="226" t="str">
        <f t="shared" si="0"/>
        <v/>
      </c>
      <c r="B42" s="226"/>
      <c r="C42" s="192" t="str">
        <f>IF(ISERROR(VLOOKUP(A42,'[1]Z03 收入决算表(财决03表)'!$A$10:$K$500,4,FALSE)),"",VLOOKUP(A42,'[1]Z03 收入决算表(财决03表)'!$A$10:$K$500,4,FALSE))</f>
        <v/>
      </c>
      <c r="D42" s="73" t="str">
        <f>IF(ISERROR(VLOOKUP(A42,'[1]Z03 收入决算表(财决03表)'!$A$10:$K$500,5,FALSE)),"",VLOOKUP(A42,'[1]Z03 收入决算表(财决03表)'!$A$10:$K$500,5,FALSE))</f>
        <v/>
      </c>
      <c r="E42" s="73" t="str">
        <f>IF(ISERROR(VLOOKUP(A42,'[1]Z03 收入决算表(财决03表)'!$A$10:$K$500,6,FALSE)),"",VLOOKUP(A42,'[1]Z03 收入决算表(财决03表)'!$A$10:$K$500,6,FALSE))</f>
        <v/>
      </c>
      <c r="F42" s="73" t="str">
        <f>IF(ISERROR(VLOOKUP(A42,'[1]Z03 收入决算表(财决03表)'!$A$10:$K$500,7,FALSE)),"",VLOOKUP(A42,'[1]Z03 收入决算表(财决03表)'!$A$10:$K$500,7,FALSE))</f>
        <v/>
      </c>
      <c r="G42" s="73" t="str">
        <f>IF(ISERROR(VLOOKUP(A42,'[1]Z03 收入决算表(财决03表)'!$A$10:$K$500,8,FALSE)),"",VLOOKUP(A42,'[1]Z03 收入决算表(财决03表)'!$A$10:$K$500,8,FALSE))</f>
        <v/>
      </c>
      <c r="H42" s="73" t="str">
        <f>IF(ISERROR(VLOOKUP(A42,'[1]Z03 收入决算表(财决03表)'!$A$10:$K$500,9,FALSE)),"",VLOOKUP(A42,'[1]Z03 收入决算表(财决03表)'!$A$10:$K$500,9,FALSE))</f>
        <v/>
      </c>
      <c r="I42" s="73" t="str">
        <f>IF(ISERROR(VLOOKUP(A42,'[1]Z03 收入决算表(财决03表)'!$A$10:$K$500,10,FALSE)),"",VLOOKUP(A42,'[1]Z03 收入决算表(财决03表)'!$A$10:$K$500,10,FALSE))</f>
        <v/>
      </c>
      <c r="J42" s="73" t="str">
        <f>IF(ISERROR(VLOOKUP(A42,'[1]Z03 收入决算表(财决03表)'!$A$10:$K$500,11,FALSE)),"",VLOOKUP(A42,'[1]Z03 收入决算表(财决03表)'!$A$10:$K$500,11,FALSE))</f>
        <v/>
      </c>
      <c r="K42" s="71">
        <f>'[1]Z03 收入决算表(财决03表)'!A41</f>
        <v>0</v>
      </c>
      <c r="L42" s="74">
        <f>'[1]Z03 收入决算表(财决03表)'!$E41</f>
        <v>0</v>
      </c>
      <c r="M42" s="75" t="str">
        <f t="shared" si="1"/>
        <v/>
      </c>
    </row>
    <row r="43" spans="1:13" ht="22.5" customHeight="1">
      <c r="A43" s="226" t="str">
        <f t="shared" si="0"/>
        <v/>
      </c>
      <c r="B43" s="226"/>
      <c r="C43" s="192" t="str">
        <f>IF(ISERROR(VLOOKUP(A43,'[1]Z03 收入决算表(财决03表)'!$A$10:$K$500,4,FALSE)),"",VLOOKUP(A43,'[1]Z03 收入决算表(财决03表)'!$A$10:$K$500,4,FALSE))</f>
        <v/>
      </c>
      <c r="D43" s="73" t="str">
        <f>IF(ISERROR(VLOOKUP(A43,'[1]Z03 收入决算表(财决03表)'!$A$10:$K$500,5,FALSE)),"",VLOOKUP(A43,'[1]Z03 收入决算表(财决03表)'!$A$10:$K$500,5,FALSE))</f>
        <v/>
      </c>
      <c r="E43" s="73" t="str">
        <f>IF(ISERROR(VLOOKUP(A43,'[1]Z03 收入决算表(财决03表)'!$A$10:$K$500,6,FALSE)),"",VLOOKUP(A43,'[1]Z03 收入决算表(财决03表)'!$A$10:$K$500,6,FALSE))</f>
        <v/>
      </c>
      <c r="F43" s="73" t="str">
        <f>IF(ISERROR(VLOOKUP(A43,'[1]Z03 收入决算表(财决03表)'!$A$10:$K$500,7,FALSE)),"",VLOOKUP(A43,'[1]Z03 收入决算表(财决03表)'!$A$10:$K$500,7,FALSE))</f>
        <v/>
      </c>
      <c r="G43" s="73" t="str">
        <f>IF(ISERROR(VLOOKUP(A43,'[1]Z03 收入决算表(财决03表)'!$A$10:$K$500,8,FALSE)),"",VLOOKUP(A43,'[1]Z03 收入决算表(财决03表)'!$A$10:$K$500,8,FALSE))</f>
        <v/>
      </c>
      <c r="H43" s="73" t="str">
        <f>IF(ISERROR(VLOOKUP(A43,'[1]Z03 收入决算表(财决03表)'!$A$10:$K$500,9,FALSE)),"",VLOOKUP(A43,'[1]Z03 收入决算表(财决03表)'!$A$10:$K$500,9,FALSE))</f>
        <v/>
      </c>
      <c r="I43" s="73" t="str">
        <f>IF(ISERROR(VLOOKUP(A43,'[1]Z03 收入决算表(财决03表)'!$A$10:$K$500,10,FALSE)),"",VLOOKUP(A43,'[1]Z03 收入决算表(财决03表)'!$A$10:$K$500,10,FALSE))</f>
        <v/>
      </c>
      <c r="J43" s="73" t="str">
        <f>IF(ISERROR(VLOOKUP(A43,'[1]Z03 收入决算表(财决03表)'!$A$10:$K$500,11,FALSE)),"",VLOOKUP(A43,'[1]Z03 收入决算表(财决03表)'!$A$10:$K$500,11,FALSE))</f>
        <v/>
      </c>
      <c r="K43" s="71">
        <f>'[1]Z03 收入决算表(财决03表)'!A42</f>
        <v>0</v>
      </c>
      <c r="L43" s="74">
        <f>'[1]Z03 收入决算表(财决03表)'!$E42</f>
        <v>0</v>
      </c>
      <c r="M43" s="75" t="str">
        <f t="shared" si="1"/>
        <v/>
      </c>
    </row>
    <row r="44" spans="1:13" ht="22.5" customHeight="1">
      <c r="A44" s="226" t="str">
        <f t="shared" si="0"/>
        <v/>
      </c>
      <c r="B44" s="226"/>
      <c r="C44" s="192" t="str">
        <f>IF(ISERROR(VLOOKUP(A44,'[1]Z03 收入决算表(财决03表)'!$A$10:$K$500,4,FALSE)),"",VLOOKUP(A44,'[1]Z03 收入决算表(财决03表)'!$A$10:$K$500,4,FALSE))</f>
        <v/>
      </c>
      <c r="D44" s="73" t="str">
        <f>IF(ISERROR(VLOOKUP(A44,'[1]Z03 收入决算表(财决03表)'!$A$10:$K$500,5,FALSE)),"",VLOOKUP(A44,'[1]Z03 收入决算表(财决03表)'!$A$10:$K$500,5,FALSE))</f>
        <v/>
      </c>
      <c r="E44" s="73" t="str">
        <f>IF(ISERROR(VLOOKUP(A44,'[1]Z03 收入决算表(财决03表)'!$A$10:$K$500,6,FALSE)),"",VLOOKUP(A44,'[1]Z03 收入决算表(财决03表)'!$A$10:$K$500,6,FALSE))</f>
        <v/>
      </c>
      <c r="F44" s="73" t="str">
        <f>IF(ISERROR(VLOOKUP(A44,'[1]Z03 收入决算表(财决03表)'!$A$10:$K$500,7,FALSE)),"",VLOOKUP(A44,'[1]Z03 收入决算表(财决03表)'!$A$10:$K$500,7,FALSE))</f>
        <v/>
      </c>
      <c r="G44" s="73" t="str">
        <f>IF(ISERROR(VLOOKUP(A44,'[1]Z03 收入决算表(财决03表)'!$A$10:$K$500,8,FALSE)),"",VLOOKUP(A44,'[1]Z03 收入决算表(财决03表)'!$A$10:$K$500,8,FALSE))</f>
        <v/>
      </c>
      <c r="H44" s="73" t="str">
        <f>IF(ISERROR(VLOOKUP(A44,'[1]Z03 收入决算表(财决03表)'!$A$10:$K$500,9,FALSE)),"",VLOOKUP(A44,'[1]Z03 收入决算表(财决03表)'!$A$10:$K$500,9,FALSE))</f>
        <v/>
      </c>
      <c r="I44" s="73" t="str">
        <f>IF(ISERROR(VLOOKUP(A44,'[1]Z03 收入决算表(财决03表)'!$A$10:$K$500,10,FALSE)),"",VLOOKUP(A44,'[1]Z03 收入决算表(财决03表)'!$A$10:$K$500,10,FALSE))</f>
        <v/>
      </c>
      <c r="J44" s="73" t="str">
        <f>IF(ISERROR(VLOOKUP(A44,'[1]Z03 收入决算表(财决03表)'!$A$10:$K$500,11,FALSE)),"",VLOOKUP(A44,'[1]Z03 收入决算表(财决03表)'!$A$10:$K$500,11,FALSE))</f>
        <v/>
      </c>
      <c r="K44" s="71">
        <f>'[1]Z03 收入决算表(财决03表)'!A43</f>
        <v>0</v>
      </c>
      <c r="L44" s="74">
        <f>'[1]Z03 收入决算表(财决03表)'!$E43</f>
        <v>0</v>
      </c>
      <c r="M44" s="75" t="str">
        <f t="shared" si="1"/>
        <v/>
      </c>
    </row>
    <row r="45" spans="1:13" ht="22.5" customHeight="1">
      <c r="A45" s="226" t="str">
        <f t="shared" si="0"/>
        <v/>
      </c>
      <c r="B45" s="226"/>
      <c r="C45" s="192" t="str">
        <f>IF(ISERROR(VLOOKUP(A45,'[1]Z03 收入决算表(财决03表)'!$A$10:$K$500,4,FALSE)),"",VLOOKUP(A45,'[1]Z03 收入决算表(财决03表)'!$A$10:$K$500,4,FALSE))</f>
        <v/>
      </c>
      <c r="D45" s="73" t="str">
        <f>IF(ISERROR(VLOOKUP(A45,'[1]Z03 收入决算表(财决03表)'!$A$10:$K$500,5,FALSE)),"",VLOOKUP(A45,'[1]Z03 收入决算表(财决03表)'!$A$10:$K$500,5,FALSE))</f>
        <v/>
      </c>
      <c r="E45" s="73" t="str">
        <f>IF(ISERROR(VLOOKUP(A45,'[1]Z03 收入决算表(财决03表)'!$A$10:$K$500,6,FALSE)),"",VLOOKUP(A45,'[1]Z03 收入决算表(财决03表)'!$A$10:$K$500,6,FALSE))</f>
        <v/>
      </c>
      <c r="F45" s="73" t="str">
        <f>IF(ISERROR(VLOOKUP(A45,'[1]Z03 收入决算表(财决03表)'!$A$10:$K$500,7,FALSE)),"",VLOOKUP(A45,'[1]Z03 收入决算表(财决03表)'!$A$10:$K$500,7,FALSE))</f>
        <v/>
      </c>
      <c r="G45" s="73" t="str">
        <f>IF(ISERROR(VLOOKUP(A45,'[1]Z03 收入决算表(财决03表)'!$A$10:$K$500,8,FALSE)),"",VLOOKUP(A45,'[1]Z03 收入决算表(财决03表)'!$A$10:$K$500,8,FALSE))</f>
        <v/>
      </c>
      <c r="H45" s="73" t="str">
        <f>IF(ISERROR(VLOOKUP(A45,'[1]Z03 收入决算表(财决03表)'!$A$10:$K$500,9,FALSE)),"",VLOOKUP(A45,'[1]Z03 收入决算表(财决03表)'!$A$10:$K$500,9,FALSE))</f>
        <v/>
      </c>
      <c r="I45" s="73" t="str">
        <f>IF(ISERROR(VLOOKUP(A45,'[1]Z03 收入决算表(财决03表)'!$A$10:$K$500,10,FALSE)),"",VLOOKUP(A45,'[1]Z03 收入决算表(财决03表)'!$A$10:$K$500,10,FALSE))</f>
        <v/>
      </c>
      <c r="J45" s="73" t="str">
        <f>IF(ISERROR(VLOOKUP(A45,'[1]Z03 收入决算表(财决03表)'!$A$10:$K$500,11,FALSE)),"",VLOOKUP(A45,'[1]Z03 收入决算表(财决03表)'!$A$10:$K$500,11,FALSE))</f>
        <v/>
      </c>
      <c r="K45" s="71">
        <f>'[1]Z03 收入决算表(财决03表)'!A44</f>
        <v>0</v>
      </c>
      <c r="L45" s="74">
        <f>'[1]Z03 收入决算表(财决03表)'!$E44</f>
        <v>0</v>
      </c>
      <c r="M45" s="75" t="str">
        <f t="shared" si="1"/>
        <v/>
      </c>
    </row>
    <row r="46" spans="1:13" ht="22.5" customHeight="1">
      <c r="A46" s="226" t="str">
        <f t="shared" si="0"/>
        <v/>
      </c>
      <c r="B46" s="226"/>
      <c r="C46" s="192" t="str">
        <f>IF(ISERROR(VLOOKUP(A46,'[1]Z03 收入决算表(财决03表)'!$A$10:$K$500,4,FALSE)),"",VLOOKUP(A46,'[1]Z03 收入决算表(财决03表)'!$A$10:$K$500,4,FALSE))</f>
        <v/>
      </c>
      <c r="D46" s="73" t="str">
        <f>IF(ISERROR(VLOOKUP(A46,'[1]Z03 收入决算表(财决03表)'!$A$10:$K$500,5,FALSE)),"",VLOOKUP(A46,'[1]Z03 收入决算表(财决03表)'!$A$10:$K$500,5,FALSE))</f>
        <v/>
      </c>
      <c r="E46" s="73" t="str">
        <f>IF(ISERROR(VLOOKUP(A46,'[1]Z03 收入决算表(财决03表)'!$A$10:$K$500,6,FALSE)),"",VLOOKUP(A46,'[1]Z03 收入决算表(财决03表)'!$A$10:$K$500,6,FALSE))</f>
        <v/>
      </c>
      <c r="F46" s="73" t="str">
        <f>IF(ISERROR(VLOOKUP(A46,'[1]Z03 收入决算表(财决03表)'!$A$10:$K$500,7,FALSE)),"",VLOOKUP(A46,'[1]Z03 收入决算表(财决03表)'!$A$10:$K$500,7,FALSE))</f>
        <v/>
      </c>
      <c r="G46" s="73" t="str">
        <f>IF(ISERROR(VLOOKUP(A46,'[1]Z03 收入决算表(财决03表)'!$A$10:$K$500,8,FALSE)),"",VLOOKUP(A46,'[1]Z03 收入决算表(财决03表)'!$A$10:$K$500,8,FALSE))</f>
        <v/>
      </c>
      <c r="H46" s="73" t="str">
        <f>IF(ISERROR(VLOOKUP(A46,'[1]Z03 收入决算表(财决03表)'!$A$10:$K$500,9,FALSE)),"",VLOOKUP(A46,'[1]Z03 收入决算表(财决03表)'!$A$10:$K$500,9,FALSE))</f>
        <v/>
      </c>
      <c r="I46" s="73" t="str">
        <f>IF(ISERROR(VLOOKUP(A46,'[1]Z03 收入决算表(财决03表)'!$A$10:$K$500,10,FALSE)),"",VLOOKUP(A46,'[1]Z03 收入决算表(财决03表)'!$A$10:$K$500,10,FALSE))</f>
        <v/>
      </c>
      <c r="J46" s="73" t="str">
        <f>IF(ISERROR(VLOOKUP(A46,'[1]Z03 收入决算表(财决03表)'!$A$10:$K$500,11,FALSE)),"",VLOOKUP(A46,'[1]Z03 收入决算表(财决03表)'!$A$10:$K$500,11,FALSE))</f>
        <v/>
      </c>
      <c r="K46" s="71">
        <f>'[1]Z03 收入决算表(财决03表)'!A45</f>
        <v>0</v>
      </c>
      <c r="L46" s="74">
        <f>'[1]Z03 收入决算表(财决03表)'!$E45</f>
        <v>0</v>
      </c>
      <c r="M46" s="75" t="str">
        <f t="shared" si="1"/>
        <v/>
      </c>
    </row>
    <row r="47" spans="1:13" ht="22.5" customHeight="1">
      <c r="A47" s="226" t="str">
        <f t="shared" si="0"/>
        <v/>
      </c>
      <c r="B47" s="226"/>
      <c r="C47" s="192" t="str">
        <f>IF(ISERROR(VLOOKUP(A47,'[1]Z03 收入决算表(财决03表)'!$A$10:$K$500,4,FALSE)),"",VLOOKUP(A47,'[1]Z03 收入决算表(财决03表)'!$A$10:$K$500,4,FALSE))</f>
        <v/>
      </c>
      <c r="D47" s="73" t="str">
        <f>IF(ISERROR(VLOOKUP(A47,'[1]Z03 收入决算表(财决03表)'!$A$10:$K$500,5,FALSE)),"",VLOOKUP(A47,'[1]Z03 收入决算表(财决03表)'!$A$10:$K$500,5,FALSE))</f>
        <v/>
      </c>
      <c r="E47" s="73" t="str">
        <f>IF(ISERROR(VLOOKUP(A47,'[1]Z03 收入决算表(财决03表)'!$A$10:$K$500,6,FALSE)),"",VLOOKUP(A47,'[1]Z03 收入决算表(财决03表)'!$A$10:$K$500,6,FALSE))</f>
        <v/>
      </c>
      <c r="F47" s="73" t="str">
        <f>IF(ISERROR(VLOOKUP(A47,'[1]Z03 收入决算表(财决03表)'!$A$10:$K$500,7,FALSE)),"",VLOOKUP(A47,'[1]Z03 收入决算表(财决03表)'!$A$10:$K$500,7,FALSE))</f>
        <v/>
      </c>
      <c r="G47" s="73" t="str">
        <f>IF(ISERROR(VLOOKUP(A47,'[1]Z03 收入决算表(财决03表)'!$A$10:$K$500,8,FALSE)),"",VLOOKUP(A47,'[1]Z03 收入决算表(财决03表)'!$A$10:$K$500,8,FALSE))</f>
        <v/>
      </c>
      <c r="H47" s="73" t="str">
        <f>IF(ISERROR(VLOOKUP(A47,'[1]Z03 收入决算表(财决03表)'!$A$10:$K$500,9,FALSE)),"",VLOOKUP(A47,'[1]Z03 收入决算表(财决03表)'!$A$10:$K$500,9,FALSE))</f>
        <v/>
      </c>
      <c r="I47" s="73" t="str">
        <f>IF(ISERROR(VLOOKUP(A47,'[1]Z03 收入决算表(财决03表)'!$A$10:$K$500,10,FALSE)),"",VLOOKUP(A47,'[1]Z03 收入决算表(财决03表)'!$A$10:$K$500,10,FALSE))</f>
        <v/>
      </c>
      <c r="J47" s="73" t="str">
        <f>IF(ISERROR(VLOOKUP(A47,'[1]Z03 收入决算表(财决03表)'!$A$10:$K$500,11,FALSE)),"",VLOOKUP(A47,'[1]Z03 收入决算表(财决03表)'!$A$10:$K$500,11,FALSE))</f>
        <v/>
      </c>
      <c r="K47" s="71">
        <f>'[1]Z03 收入决算表(财决03表)'!A46</f>
        <v>0</v>
      </c>
      <c r="L47" s="74">
        <f>'[1]Z03 收入决算表(财决03表)'!$E46</f>
        <v>0</v>
      </c>
      <c r="M47" s="75" t="str">
        <f t="shared" si="1"/>
        <v/>
      </c>
    </row>
    <row r="48" spans="1:13" ht="22.5" customHeight="1">
      <c r="A48" s="226" t="str">
        <f t="shared" si="0"/>
        <v/>
      </c>
      <c r="B48" s="226"/>
      <c r="C48" s="192" t="str">
        <f>IF(ISERROR(VLOOKUP(A48,'[1]Z03 收入决算表(财决03表)'!$A$10:$K$500,4,FALSE)),"",VLOOKUP(A48,'[1]Z03 收入决算表(财决03表)'!$A$10:$K$500,4,FALSE))</f>
        <v/>
      </c>
      <c r="D48" s="73" t="str">
        <f>IF(ISERROR(VLOOKUP(A48,'[1]Z03 收入决算表(财决03表)'!$A$10:$K$500,5,FALSE)),"",VLOOKUP(A48,'[1]Z03 收入决算表(财决03表)'!$A$10:$K$500,5,FALSE))</f>
        <v/>
      </c>
      <c r="E48" s="73" t="str">
        <f>IF(ISERROR(VLOOKUP(A48,'[1]Z03 收入决算表(财决03表)'!$A$10:$K$500,6,FALSE)),"",VLOOKUP(A48,'[1]Z03 收入决算表(财决03表)'!$A$10:$K$500,6,FALSE))</f>
        <v/>
      </c>
      <c r="F48" s="73" t="str">
        <f>IF(ISERROR(VLOOKUP(A48,'[1]Z03 收入决算表(财决03表)'!$A$10:$K$500,7,FALSE)),"",VLOOKUP(A48,'[1]Z03 收入决算表(财决03表)'!$A$10:$K$500,7,FALSE))</f>
        <v/>
      </c>
      <c r="G48" s="73" t="str">
        <f>IF(ISERROR(VLOOKUP(A48,'[1]Z03 收入决算表(财决03表)'!$A$10:$K$500,8,FALSE)),"",VLOOKUP(A48,'[1]Z03 收入决算表(财决03表)'!$A$10:$K$500,8,FALSE))</f>
        <v/>
      </c>
      <c r="H48" s="73" t="str">
        <f>IF(ISERROR(VLOOKUP(A48,'[1]Z03 收入决算表(财决03表)'!$A$10:$K$500,9,FALSE)),"",VLOOKUP(A48,'[1]Z03 收入决算表(财决03表)'!$A$10:$K$500,9,FALSE))</f>
        <v/>
      </c>
      <c r="I48" s="73" t="str">
        <f>IF(ISERROR(VLOOKUP(A48,'[1]Z03 收入决算表(财决03表)'!$A$10:$K$500,10,FALSE)),"",VLOOKUP(A48,'[1]Z03 收入决算表(财决03表)'!$A$10:$K$500,10,FALSE))</f>
        <v/>
      </c>
      <c r="J48" s="73" t="str">
        <f>IF(ISERROR(VLOOKUP(A48,'[1]Z03 收入决算表(财决03表)'!$A$10:$K$500,11,FALSE)),"",VLOOKUP(A48,'[1]Z03 收入决算表(财决03表)'!$A$10:$K$500,11,FALSE))</f>
        <v/>
      </c>
      <c r="K48" s="71">
        <f>'[1]Z03 收入决算表(财决03表)'!A47</f>
        <v>0</v>
      </c>
      <c r="L48" s="74">
        <f>'[1]Z03 收入决算表(财决03表)'!$E47</f>
        <v>0</v>
      </c>
      <c r="M48" s="75" t="str">
        <f t="shared" si="1"/>
        <v/>
      </c>
    </row>
    <row r="49" spans="1:13" ht="22.5" customHeight="1">
      <c r="A49" s="226" t="str">
        <f t="shared" si="0"/>
        <v/>
      </c>
      <c r="B49" s="226"/>
      <c r="C49" s="192" t="str">
        <f>IF(ISERROR(VLOOKUP(A49,'[1]Z03 收入决算表(财决03表)'!$A$10:$K$500,4,FALSE)),"",VLOOKUP(A49,'[1]Z03 收入决算表(财决03表)'!$A$10:$K$500,4,FALSE))</f>
        <v/>
      </c>
      <c r="D49" s="73" t="str">
        <f>IF(ISERROR(VLOOKUP(A49,'[1]Z03 收入决算表(财决03表)'!$A$10:$K$500,5,FALSE)),"",VLOOKUP(A49,'[1]Z03 收入决算表(财决03表)'!$A$10:$K$500,5,FALSE))</f>
        <v/>
      </c>
      <c r="E49" s="73" t="str">
        <f>IF(ISERROR(VLOOKUP(A49,'[1]Z03 收入决算表(财决03表)'!$A$10:$K$500,6,FALSE)),"",VLOOKUP(A49,'[1]Z03 收入决算表(财决03表)'!$A$10:$K$500,6,FALSE))</f>
        <v/>
      </c>
      <c r="F49" s="73" t="str">
        <f>IF(ISERROR(VLOOKUP(A49,'[1]Z03 收入决算表(财决03表)'!$A$10:$K$500,7,FALSE)),"",VLOOKUP(A49,'[1]Z03 收入决算表(财决03表)'!$A$10:$K$500,7,FALSE))</f>
        <v/>
      </c>
      <c r="G49" s="73" t="str">
        <f>IF(ISERROR(VLOOKUP(A49,'[1]Z03 收入决算表(财决03表)'!$A$10:$K$500,8,FALSE)),"",VLOOKUP(A49,'[1]Z03 收入决算表(财决03表)'!$A$10:$K$500,8,FALSE))</f>
        <v/>
      </c>
      <c r="H49" s="73" t="str">
        <f>IF(ISERROR(VLOOKUP(A49,'[1]Z03 收入决算表(财决03表)'!$A$10:$K$500,9,FALSE)),"",VLOOKUP(A49,'[1]Z03 收入决算表(财决03表)'!$A$10:$K$500,9,FALSE))</f>
        <v/>
      </c>
      <c r="I49" s="73" t="str">
        <f>IF(ISERROR(VLOOKUP(A49,'[1]Z03 收入决算表(财决03表)'!$A$10:$K$500,10,FALSE)),"",VLOOKUP(A49,'[1]Z03 收入决算表(财决03表)'!$A$10:$K$500,10,FALSE))</f>
        <v/>
      </c>
      <c r="J49" s="73" t="str">
        <f>IF(ISERROR(VLOOKUP(A49,'[1]Z03 收入决算表(财决03表)'!$A$10:$K$500,11,FALSE)),"",VLOOKUP(A49,'[1]Z03 收入决算表(财决03表)'!$A$10:$K$500,11,FALSE))</f>
        <v/>
      </c>
      <c r="K49" s="71">
        <f>'[1]Z03 收入决算表(财决03表)'!A48</f>
        <v>0</v>
      </c>
      <c r="L49" s="74">
        <f>'[1]Z03 收入决算表(财决03表)'!$E48</f>
        <v>0</v>
      </c>
      <c r="M49" s="75" t="str">
        <f t="shared" si="1"/>
        <v/>
      </c>
    </row>
    <row r="50" spans="1:13" ht="22.5" customHeight="1">
      <c r="A50" s="226" t="str">
        <f t="shared" si="0"/>
        <v/>
      </c>
      <c r="B50" s="226"/>
      <c r="C50" s="192" t="str">
        <f>IF(ISERROR(VLOOKUP(A50,'[1]Z03 收入决算表(财决03表)'!$A$10:$K$500,4,FALSE)),"",VLOOKUP(A50,'[1]Z03 收入决算表(财决03表)'!$A$10:$K$500,4,FALSE))</f>
        <v/>
      </c>
      <c r="D50" s="73" t="str">
        <f>IF(ISERROR(VLOOKUP(A50,'[1]Z03 收入决算表(财决03表)'!$A$10:$K$500,5,FALSE)),"",VLOOKUP(A50,'[1]Z03 收入决算表(财决03表)'!$A$10:$K$500,5,FALSE))</f>
        <v/>
      </c>
      <c r="E50" s="73" t="str">
        <f>IF(ISERROR(VLOOKUP(A50,'[1]Z03 收入决算表(财决03表)'!$A$10:$K$500,6,FALSE)),"",VLOOKUP(A50,'[1]Z03 收入决算表(财决03表)'!$A$10:$K$500,6,FALSE))</f>
        <v/>
      </c>
      <c r="F50" s="73" t="str">
        <f>IF(ISERROR(VLOOKUP(A50,'[1]Z03 收入决算表(财决03表)'!$A$10:$K$500,7,FALSE)),"",VLOOKUP(A50,'[1]Z03 收入决算表(财决03表)'!$A$10:$K$500,7,FALSE))</f>
        <v/>
      </c>
      <c r="G50" s="73" t="str">
        <f>IF(ISERROR(VLOOKUP(A50,'[1]Z03 收入决算表(财决03表)'!$A$10:$K$500,8,FALSE)),"",VLOOKUP(A50,'[1]Z03 收入决算表(财决03表)'!$A$10:$K$500,8,FALSE))</f>
        <v/>
      </c>
      <c r="H50" s="73" t="str">
        <f>IF(ISERROR(VLOOKUP(A50,'[1]Z03 收入决算表(财决03表)'!$A$10:$K$500,9,FALSE)),"",VLOOKUP(A50,'[1]Z03 收入决算表(财决03表)'!$A$10:$K$500,9,FALSE))</f>
        <v/>
      </c>
      <c r="I50" s="73" t="str">
        <f>IF(ISERROR(VLOOKUP(A50,'[1]Z03 收入决算表(财决03表)'!$A$10:$K$500,10,FALSE)),"",VLOOKUP(A50,'[1]Z03 收入决算表(财决03表)'!$A$10:$K$500,10,FALSE))</f>
        <v/>
      </c>
      <c r="J50" s="73" t="str">
        <f>IF(ISERROR(VLOOKUP(A50,'[1]Z03 收入决算表(财决03表)'!$A$10:$K$500,11,FALSE)),"",VLOOKUP(A50,'[1]Z03 收入决算表(财决03表)'!$A$10:$K$500,11,FALSE))</f>
        <v/>
      </c>
      <c r="K50" s="71">
        <f>'[1]Z03 收入决算表(财决03表)'!A49</f>
        <v>0</v>
      </c>
      <c r="L50" s="74">
        <f>'[1]Z03 收入决算表(财决03表)'!$E49</f>
        <v>0</v>
      </c>
      <c r="M50" s="75" t="str">
        <f t="shared" si="1"/>
        <v/>
      </c>
    </row>
    <row r="51" spans="1:13" ht="22.5" customHeight="1">
      <c r="A51" s="226" t="str">
        <f t="shared" si="0"/>
        <v/>
      </c>
      <c r="B51" s="226"/>
      <c r="C51" s="192" t="str">
        <f>IF(ISERROR(VLOOKUP(A51,'[1]Z03 收入决算表(财决03表)'!$A$10:$K$500,4,FALSE)),"",VLOOKUP(A51,'[1]Z03 收入决算表(财决03表)'!$A$10:$K$500,4,FALSE))</f>
        <v/>
      </c>
      <c r="D51" s="73" t="str">
        <f>IF(ISERROR(VLOOKUP(A51,'[1]Z03 收入决算表(财决03表)'!$A$10:$K$500,5,FALSE)),"",VLOOKUP(A51,'[1]Z03 收入决算表(财决03表)'!$A$10:$K$500,5,FALSE))</f>
        <v/>
      </c>
      <c r="E51" s="73" t="str">
        <f>IF(ISERROR(VLOOKUP(A51,'[1]Z03 收入决算表(财决03表)'!$A$10:$K$500,6,FALSE)),"",VLOOKUP(A51,'[1]Z03 收入决算表(财决03表)'!$A$10:$K$500,6,FALSE))</f>
        <v/>
      </c>
      <c r="F51" s="73" t="str">
        <f>IF(ISERROR(VLOOKUP(A51,'[1]Z03 收入决算表(财决03表)'!$A$10:$K$500,7,FALSE)),"",VLOOKUP(A51,'[1]Z03 收入决算表(财决03表)'!$A$10:$K$500,7,FALSE))</f>
        <v/>
      </c>
      <c r="G51" s="73" t="str">
        <f>IF(ISERROR(VLOOKUP(A51,'[1]Z03 收入决算表(财决03表)'!$A$10:$K$500,8,FALSE)),"",VLOOKUP(A51,'[1]Z03 收入决算表(财决03表)'!$A$10:$K$500,8,FALSE))</f>
        <v/>
      </c>
      <c r="H51" s="73" t="str">
        <f>IF(ISERROR(VLOOKUP(A51,'[1]Z03 收入决算表(财决03表)'!$A$10:$K$500,9,FALSE)),"",VLOOKUP(A51,'[1]Z03 收入决算表(财决03表)'!$A$10:$K$500,9,FALSE))</f>
        <v/>
      </c>
      <c r="I51" s="73" t="str">
        <f>IF(ISERROR(VLOOKUP(A51,'[1]Z03 收入决算表(财决03表)'!$A$10:$K$500,10,FALSE)),"",VLOOKUP(A51,'[1]Z03 收入决算表(财决03表)'!$A$10:$K$500,10,FALSE))</f>
        <v/>
      </c>
      <c r="J51" s="73" t="str">
        <f>IF(ISERROR(VLOOKUP(A51,'[1]Z03 收入决算表(财决03表)'!$A$10:$K$500,11,FALSE)),"",VLOOKUP(A51,'[1]Z03 收入决算表(财决03表)'!$A$10:$K$500,11,FALSE))</f>
        <v/>
      </c>
      <c r="K51" s="71">
        <f>'[1]Z03 收入决算表(财决03表)'!A50</f>
        <v>0</v>
      </c>
      <c r="L51" s="74">
        <f>'[1]Z03 收入决算表(财决03表)'!$E50</f>
        <v>0</v>
      </c>
      <c r="M51" s="75" t="str">
        <f t="shared" si="1"/>
        <v/>
      </c>
    </row>
    <row r="52" spans="1:13" ht="22.5" customHeight="1">
      <c r="A52" s="226" t="str">
        <f t="shared" si="0"/>
        <v/>
      </c>
      <c r="B52" s="226"/>
      <c r="C52" s="192" t="str">
        <f>IF(ISERROR(VLOOKUP(A52,'[1]Z03 收入决算表(财决03表)'!$A$10:$K$500,4,FALSE)),"",VLOOKUP(A52,'[1]Z03 收入决算表(财决03表)'!$A$10:$K$500,4,FALSE))</f>
        <v/>
      </c>
      <c r="D52" s="73" t="str">
        <f>IF(ISERROR(VLOOKUP(A52,'[1]Z03 收入决算表(财决03表)'!$A$10:$K$500,5,FALSE)),"",VLOOKUP(A52,'[1]Z03 收入决算表(财决03表)'!$A$10:$K$500,5,FALSE))</f>
        <v/>
      </c>
      <c r="E52" s="73" t="str">
        <f>IF(ISERROR(VLOOKUP(A52,'[1]Z03 收入决算表(财决03表)'!$A$10:$K$500,6,FALSE)),"",VLOOKUP(A52,'[1]Z03 收入决算表(财决03表)'!$A$10:$K$500,6,FALSE))</f>
        <v/>
      </c>
      <c r="F52" s="73" t="str">
        <f>IF(ISERROR(VLOOKUP(A52,'[1]Z03 收入决算表(财决03表)'!$A$10:$K$500,7,FALSE)),"",VLOOKUP(A52,'[1]Z03 收入决算表(财决03表)'!$A$10:$K$500,7,FALSE))</f>
        <v/>
      </c>
      <c r="G52" s="73" t="str">
        <f>IF(ISERROR(VLOOKUP(A52,'[1]Z03 收入决算表(财决03表)'!$A$10:$K$500,8,FALSE)),"",VLOOKUP(A52,'[1]Z03 收入决算表(财决03表)'!$A$10:$K$500,8,FALSE))</f>
        <v/>
      </c>
      <c r="H52" s="73" t="str">
        <f>IF(ISERROR(VLOOKUP(A52,'[1]Z03 收入决算表(财决03表)'!$A$10:$K$500,9,FALSE)),"",VLOOKUP(A52,'[1]Z03 收入决算表(财决03表)'!$A$10:$K$500,9,FALSE))</f>
        <v/>
      </c>
      <c r="I52" s="73" t="str">
        <f>IF(ISERROR(VLOOKUP(A52,'[1]Z03 收入决算表(财决03表)'!$A$10:$K$500,10,FALSE)),"",VLOOKUP(A52,'[1]Z03 收入决算表(财决03表)'!$A$10:$K$500,10,FALSE))</f>
        <v/>
      </c>
      <c r="J52" s="73" t="str">
        <f>IF(ISERROR(VLOOKUP(A52,'[1]Z03 收入决算表(财决03表)'!$A$10:$K$500,11,FALSE)),"",VLOOKUP(A52,'[1]Z03 收入决算表(财决03表)'!$A$10:$K$500,11,FALSE))</f>
        <v/>
      </c>
      <c r="K52" s="71">
        <f>'[1]Z03 收入决算表(财决03表)'!A51</f>
        <v>0</v>
      </c>
      <c r="L52" s="74">
        <f>'[1]Z03 收入决算表(财决03表)'!$E51</f>
        <v>0</v>
      </c>
      <c r="M52" s="75" t="str">
        <f t="shared" si="1"/>
        <v/>
      </c>
    </row>
    <row r="53" spans="1:13" ht="22.5" customHeight="1">
      <c r="A53" s="226" t="str">
        <f t="shared" si="0"/>
        <v/>
      </c>
      <c r="B53" s="226"/>
      <c r="C53" s="192" t="str">
        <f>IF(ISERROR(VLOOKUP(A53,'[1]Z03 收入决算表(财决03表)'!$A$10:$K$500,4,FALSE)),"",VLOOKUP(A53,'[1]Z03 收入决算表(财决03表)'!$A$10:$K$500,4,FALSE))</f>
        <v/>
      </c>
      <c r="D53" s="73" t="str">
        <f>IF(ISERROR(VLOOKUP(A53,'[1]Z03 收入决算表(财决03表)'!$A$10:$K$500,5,FALSE)),"",VLOOKUP(A53,'[1]Z03 收入决算表(财决03表)'!$A$10:$K$500,5,FALSE))</f>
        <v/>
      </c>
      <c r="E53" s="73" t="str">
        <f>IF(ISERROR(VLOOKUP(A53,'[1]Z03 收入决算表(财决03表)'!$A$10:$K$500,6,FALSE)),"",VLOOKUP(A53,'[1]Z03 收入决算表(财决03表)'!$A$10:$K$500,6,FALSE))</f>
        <v/>
      </c>
      <c r="F53" s="73" t="str">
        <f>IF(ISERROR(VLOOKUP(A53,'[1]Z03 收入决算表(财决03表)'!$A$10:$K$500,7,FALSE)),"",VLOOKUP(A53,'[1]Z03 收入决算表(财决03表)'!$A$10:$K$500,7,FALSE))</f>
        <v/>
      </c>
      <c r="G53" s="73" t="str">
        <f>IF(ISERROR(VLOOKUP(A53,'[1]Z03 收入决算表(财决03表)'!$A$10:$K$500,8,FALSE)),"",VLOOKUP(A53,'[1]Z03 收入决算表(财决03表)'!$A$10:$K$500,8,FALSE))</f>
        <v/>
      </c>
      <c r="H53" s="73" t="str">
        <f>IF(ISERROR(VLOOKUP(A53,'[1]Z03 收入决算表(财决03表)'!$A$10:$K$500,9,FALSE)),"",VLOOKUP(A53,'[1]Z03 收入决算表(财决03表)'!$A$10:$K$500,9,FALSE))</f>
        <v/>
      </c>
      <c r="I53" s="73" t="str">
        <f>IF(ISERROR(VLOOKUP(A53,'[1]Z03 收入决算表(财决03表)'!$A$10:$K$500,10,FALSE)),"",VLOOKUP(A53,'[1]Z03 收入决算表(财决03表)'!$A$10:$K$500,10,FALSE))</f>
        <v/>
      </c>
      <c r="J53" s="73" t="str">
        <f>IF(ISERROR(VLOOKUP(A53,'[1]Z03 收入决算表(财决03表)'!$A$10:$K$500,11,FALSE)),"",VLOOKUP(A53,'[1]Z03 收入决算表(财决03表)'!$A$10:$K$500,11,FALSE))</f>
        <v/>
      </c>
      <c r="K53" s="71">
        <f>'[1]Z03 收入决算表(财决03表)'!A52</f>
        <v>0</v>
      </c>
      <c r="L53" s="74">
        <f>'[1]Z03 收入决算表(财决03表)'!$E52</f>
        <v>0</v>
      </c>
      <c r="M53" s="75" t="str">
        <f t="shared" si="1"/>
        <v/>
      </c>
    </row>
    <row r="54" spans="1:13" ht="22.5" customHeight="1">
      <c r="A54" s="226" t="str">
        <f t="shared" si="0"/>
        <v/>
      </c>
      <c r="B54" s="226"/>
      <c r="C54" s="192" t="str">
        <f>IF(ISERROR(VLOOKUP(A54,'[1]Z03 收入决算表(财决03表)'!$A$10:$K$500,4,FALSE)),"",VLOOKUP(A54,'[1]Z03 收入决算表(财决03表)'!$A$10:$K$500,4,FALSE))</f>
        <v/>
      </c>
      <c r="D54" s="73" t="str">
        <f>IF(ISERROR(VLOOKUP(A54,'[1]Z03 收入决算表(财决03表)'!$A$10:$K$500,5,FALSE)),"",VLOOKUP(A54,'[1]Z03 收入决算表(财决03表)'!$A$10:$K$500,5,FALSE))</f>
        <v/>
      </c>
      <c r="E54" s="73" t="str">
        <f>IF(ISERROR(VLOOKUP(A54,'[1]Z03 收入决算表(财决03表)'!$A$10:$K$500,6,FALSE)),"",VLOOKUP(A54,'[1]Z03 收入决算表(财决03表)'!$A$10:$K$500,6,FALSE))</f>
        <v/>
      </c>
      <c r="F54" s="73" t="str">
        <f>IF(ISERROR(VLOOKUP(A54,'[1]Z03 收入决算表(财决03表)'!$A$10:$K$500,7,FALSE)),"",VLOOKUP(A54,'[1]Z03 收入决算表(财决03表)'!$A$10:$K$500,7,FALSE))</f>
        <v/>
      </c>
      <c r="G54" s="73" t="str">
        <f>IF(ISERROR(VLOOKUP(A54,'[1]Z03 收入决算表(财决03表)'!$A$10:$K$500,8,FALSE)),"",VLOOKUP(A54,'[1]Z03 收入决算表(财决03表)'!$A$10:$K$500,8,FALSE))</f>
        <v/>
      </c>
      <c r="H54" s="73" t="str">
        <f>IF(ISERROR(VLOOKUP(A54,'[1]Z03 收入决算表(财决03表)'!$A$10:$K$500,9,FALSE)),"",VLOOKUP(A54,'[1]Z03 收入决算表(财决03表)'!$A$10:$K$500,9,FALSE))</f>
        <v/>
      </c>
      <c r="I54" s="73" t="str">
        <f>IF(ISERROR(VLOOKUP(A54,'[1]Z03 收入决算表(财决03表)'!$A$10:$K$500,10,FALSE)),"",VLOOKUP(A54,'[1]Z03 收入决算表(财决03表)'!$A$10:$K$500,10,FALSE))</f>
        <v/>
      </c>
      <c r="J54" s="73" t="str">
        <f>IF(ISERROR(VLOOKUP(A54,'[1]Z03 收入决算表(财决03表)'!$A$10:$K$500,11,FALSE)),"",VLOOKUP(A54,'[1]Z03 收入决算表(财决03表)'!$A$10:$K$500,11,FALSE))</f>
        <v/>
      </c>
      <c r="K54" s="71">
        <f>'[1]Z03 收入决算表(财决03表)'!A53</f>
        <v>0</v>
      </c>
      <c r="L54" s="74">
        <f>'[1]Z03 收入决算表(财决03表)'!$E53</f>
        <v>0</v>
      </c>
      <c r="M54" s="75" t="str">
        <f t="shared" si="1"/>
        <v/>
      </c>
    </row>
    <row r="55" spans="1:13" ht="22.5" customHeight="1">
      <c r="A55" s="226" t="str">
        <f t="shared" si="0"/>
        <v/>
      </c>
      <c r="B55" s="226"/>
      <c r="C55" s="192" t="str">
        <f>IF(ISERROR(VLOOKUP(A55,'[1]Z03 收入决算表(财决03表)'!$A$10:$K$500,4,FALSE)),"",VLOOKUP(A55,'[1]Z03 收入决算表(财决03表)'!$A$10:$K$500,4,FALSE))</f>
        <v/>
      </c>
      <c r="D55" s="73" t="str">
        <f>IF(ISERROR(VLOOKUP(A55,'[1]Z03 收入决算表(财决03表)'!$A$10:$K$500,5,FALSE)),"",VLOOKUP(A55,'[1]Z03 收入决算表(财决03表)'!$A$10:$K$500,5,FALSE))</f>
        <v/>
      </c>
      <c r="E55" s="73" t="str">
        <f>IF(ISERROR(VLOOKUP(A55,'[1]Z03 收入决算表(财决03表)'!$A$10:$K$500,6,FALSE)),"",VLOOKUP(A55,'[1]Z03 收入决算表(财决03表)'!$A$10:$K$500,6,FALSE))</f>
        <v/>
      </c>
      <c r="F55" s="73" t="str">
        <f>IF(ISERROR(VLOOKUP(A55,'[1]Z03 收入决算表(财决03表)'!$A$10:$K$500,7,FALSE)),"",VLOOKUP(A55,'[1]Z03 收入决算表(财决03表)'!$A$10:$K$500,7,FALSE))</f>
        <v/>
      </c>
      <c r="G55" s="73" t="str">
        <f>IF(ISERROR(VLOOKUP(A55,'[1]Z03 收入决算表(财决03表)'!$A$10:$K$500,8,FALSE)),"",VLOOKUP(A55,'[1]Z03 收入决算表(财决03表)'!$A$10:$K$500,8,FALSE))</f>
        <v/>
      </c>
      <c r="H55" s="73" t="str">
        <f>IF(ISERROR(VLOOKUP(A55,'[1]Z03 收入决算表(财决03表)'!$A$10:$K$500,9,FALSE)),"",VLOOKUP(A55,'[1]Z03 收入决算表(财决03表)'!$A$10:$K$500,9,FALSE))</f>
        <v/>
      </c>
      <c r="I55" s="73" t="str">
        <f>IF(ISERROR(VLOOKUP(A55,'[1]Z03 收入决算表(财决03表)'!$A$10:$K$500,10,FALSE)),"",VLOOKUP(A55,'[1]Z03 收入决算表(财决03表)'!$A$10:$K$500,10,FALSE))</f>
        <v/>
      </c>
      <c r="J55" s="73" t="str">
        <f>IF(ISERROR(VLOOKUP(A55,'[1]Z03 收入决算表(财决03表)'!$A$10:$K$500,11,FALSE)),"",VLOOKUP(A55,'[1]Z03 收入决算表(财决03表)'!$A$10:$K$500,11,FALSE))</f>
        <v/>
      </c>
      <c r="K55" s="71">
        <f>'[1]Z03 收入决算表(财决03表)'!A54</f>
        <v>0</v>
      </c>
      <c r="L55" s="74">
        <f>'[1]Z03 收入决算表(财决03表)'!$E54</f>
        <v>0</v>
      </c>
      <c r="M55" s="75" t="str">
        <f t="shared" si="1"/>
        <v/>
      </c>
    </row>
    <row r="56" spans="1:13" ht="22.5" customHeight="1">
      <c r="A56" s="226" t="str">
        <f t="shared" si="0"/>
        <v/>
      </c>
      <c r="B56" s="226"/>
      <c r="C56" s="192" t="str">
        <f>IF(ISERROR(VLOOKUP(A56,'[1]Z03 收入决算表(财决03表)'!$A$10:$K$500,4,FALSE)),"",VLOOKUP(A56,'[1]Z03 收入决算表(财决03表)'!$A$10:$K$500,4,FALSE))</f>
        <v/>
      </c>
      <c r="D56" s="73" t="str">
        <f>IF(ISERROR(VLOOKUP(A56,'[1]Z03 收入决算表(财决03表)'!$A$10:$K$500,5,FALSE)),"",VLOOKUP(A56,'[1]Z03 收入决算表(财决03表)'!$A$10:$K$500,5,FALSE))</f>
        <v/>
      </c>
      <c r="E56" s="73" t="str">
        <f>IF(ISERROR(VLOOKUP(A56,'[1]Z03 收入决算表(财决03表)'!$A$10:$K$500,6,FALSE)),"",VLOOKUP(A56,'[1]Z03 收入决算表(财决03表)'!$A$10:$K$500,6,FALSE))</f>
        <v/>
      </c>
      <c r="F56" s="73" t="str">
        <f>IF(ISERROR(VLOOKUP(A56,'[1]Z03 收入决算表(财决03表)'!$A$10:$K$500,7,FALSE)),"",VLOOKUP(A56,'[1]Z03 收入决算表(财决03表)'!$A$10:$K$500,7,FALSE))</f>
        <v/>
      </c>
      <c r="G56" s="73" t="str">
        <f>IF(ISERROR(VLOOKUP(A56,'[1]Z03 收入决算表(财决03表)'!$A$10:$K$500,8,FALSE)),"",VLOOKUP(A56,'[1]Z03 收入决算表(财决03表)'!$A$10:$K$500,8,FALSE))</f>
        <v/>
      </c>
      <c r="H56" s="73" t="str">
        <f>IF(ISERROR(VLOOKUP(A56,'[1]Z03 收入决算表(财决03表)'!$A$10:$K$500,9,FALSE)),"",VLOOKUP(A56,'[1]Z03 收入决算表(财决03表)'!$A$10:$K$500,9,FALSE))</f>
        <v/>
      </c>
      <c r="I56" s="73" t="str">
        <f>IF(ISERROR(VLOOKUP(A56,'[1]Z03 收入决算表(财决03表)'!$A$10:$K$500,10,FALSE)),"",VLOOKUP(A56,'[1]Z03 收入决算表(财决03表)'!$A$10:$K$500,10,FALSE))</f>
        <v/>
      </c>
      <c r="J56" s="73" t="str">
        <f>IF(ISERROR(VLOOKUP(A56,'[1]Z03 收入决算表(财决03表)'!$A$10:$K$500,11,FALSE)),"",VLOOKUP(A56,'[1]Z03 收入决算表(财决03表)'!$A$10:$K$500,11,FALSE))</f>
        <v/>
      </c>
      <c r="K56" s="71">
        <f>'[1]Z03 收入决算表(财决03表)'!A55</f>
        <v>0</v>
      </c>
      <c r="L56" s="74">
        <f>'[1]Z03 收入决算表(财决03表)'!$E55</f>
        <v>0</v>
      </c>
      <c r="M56" s="75" t="str">
        <f t="shared" si="1"/>
        <v/>
      </c>
    </row>
    <row r="57" spans="1:13" ht="22.5" customHeight="1">
      <c r="A57" s="226" t="str">
        <f t="shared" si="0"/>
        <v/>
      </c>
      <c r="B57" s="226"/>
      <c r="C57" s="192" t="str">
        <f>IF(ISERROR(VLOOKUP(A57,'[1]Z03 收入决算表(财决03表)'!$A$10:$K$500,4,FALSE)),"",VLOOKUP(A57,'[1]Z03 收入决算表(财决03表)'!$A$10:$K$500,4,FALSE))</f>
        <v/>
      </c>
      <c r="D57" s="73" t="str">
        <f>IF(ISERROR(VLOOKUP(A57,'[1]Z03 收入决算表(财决03表)'!$A$10:$K$500,5,FALSE)),"",VLOOKUP(A57,'[1]Z03 收入决算表(财决03表)'!$A$10:$K$500,5,FALSE))</f>
        <v/>
      </c>
      <c r="E57" s="73" t="str">
        <f>IF(ISERROR(VLOOKUP(A57,'[1]Z03 收入决算表(财决03表)'!$A$10:$K$500,6,FALSE)),"",VLOOKUP(A57,'[1]Z03 收入决算表(财决03表)'!$A$10:$K$500,6,FALSE))</f>
        <v/>
      </c>
      <c r="F57" s="73" t="str">
        <f>IF(ISERROR(VLOOKUP(A57,'[1]Z03 收入决算表(财决03表)'!$A$10:$K$500,7,FALSE)),"",VLOOKUP(A57,'[1]Z03 收入决算表(财决03表)'!$A$10:$K$500,7,FALSE))</f>
        <v/>
      </c>
      <c r="G57" s="73" t="str">
        <f>IF(ISERROR(VLOOKUP(A57,'[1]Z03 收入决算表(财决03表)'!$A$10:$K$500,8,FALSE)),"",VLOOKUP(A57,'[1]Z03 收入决算表(财决03表)'!$A$10:$K$500,8,FALSE))</f>
        <v/>
      </c>
      <c r="H57" s="73" t="str">
        <f>IF(ISERROR(VLOOKUP(A57,'[1]Z03 收入决算表(财决03表)'!$A$10:$K$500,9,FALSE)),"",VLOOKUP(A57,'[1]Z03 收入决算表(财决03表)'!$A$10:$K$500,9,FALSE))</f>
        <v/>
      </c>
      <c r="I57" s="73" t="str">
        <f>IF(ISERROR(VLOOKUP(A57,'[1]Z03 收入决算表(财决03表)'!$A$10:$K$500,10,FALSE)),"",VLOOKUP(A57,'[1]Z03 收入决算表(财决03表)'!$A$10:$K$500,10,FALSE))</f>
        <v/>
      </c>
      <c r="J57" s="73" t="str">
        <f>IF(ISERROR(VLOOKUP(A57,'[1]Z03 收入决算表(财决03表)'!$A$10:$K$500,11,FALSE)),"",VLOOKUP(A57,'[1]Z03 收入决算表(财决03表)'!$A$10:$K$500,11,FALSE))</f>
        <v/>
      </c>
      <c r="K57" s="71">
        <f>'[1]Z03 收入决算表(财决03表)'!A56</f>
        <v>0</v>
      </c>
      <c r="L57" s="74">
        <f>'[1]Z03 收入决算表(财决03表)'!$E56</f>
        <v>0</v>
      </c>
      <c r="M57" s="75" t="str">
        <f t="shared" si="1"/>
        <v/>
      </c>
    </row>
    <row r="58" spans="1:13" ht="22.5" customHeight="1">
      <c r="A58" s="226" t="str">
        <f t="shared" si="0"/>
        <v/>
      </c>
      <c r="B58" s="226"/>
      <c r="C58" s="192" t="str">
        <f>IF(ISERROR(VLOOKUP(A58,'[1]Z03 收入决算表(财决03表)'!$A$10:$K$500,4,FALSE)),"",VLOOKUP(A58,'[1]Z03 收入决算表(财决03表)'!$A$10:$K$500,4,FALSE))</f>
        <v/>
      </c>
      <c r="D58" s="73" t="str">
        <f>IF(ISERROR(VLOOKUP(A58,'[1]Z03 收入决算表(财决03表)'!$A$10:$K$500,5,FALSE)),"",VLOOKUP(A58,'[1]Z03 收入决算表(财决03表)'!$A$10:$K$500,5,FALSE))</f>
        <v/>
      </c>
      <c r="E58" s="73" t="str">
        <f>IF(ISERROR(VLOOKUP(A58,'[1]Z03 收入决算表(财决03表)'!$A$10:$K$500,6,FALSE)),"",VLOOKUP(A58,'[1]Z03 收入决算表(财决03表)'!$A$10:$K$500,6,FALSE))</f>
        <v/>
      </c>
      <c r="F58" s="73" t="str">
        <f>IF(ISERROR(VLOOKUP(A58,'[1]Z03 收入决算表(财决03表)'!$A$10:$K$500,7,FALSE)),"",VLOOKUP(A58,'[1]Z03 收入决算表(财决03表)'!$A$10:$K$500,7,FALSE))</f>
        <v/>
      </c>
      <c r="G58" s="73" t="str">
        <f>IF(ISERROR(VLOOKUP(A58,'[1]Z03 收入决算表(财决03表)'!$A$10:$K$500,8,FALSE)),"",VLOOKUP(A58,'[1]Z03 收入决算表(财决03表)'!$A$10:$K$500,8,FALSE))</f>
        <v/>
      </c>
      <c r="H58" s="73" t="str">
        <f>IF(ISERROR(VLOOKUP(A58,'[1]Z03 收入决算表(财决03表)'!$A$10:$K$500,9,FALSE)),"",VLOOKUP(A58,'[1]Z03 收入决算表(财决03表)'!$A$10:$K$500,9,FALSE))</f>
        <v/>
      </c>
      <c r="I58" s="73" t="str">
        <f>IF(ISERROR(VLOOKUP(A58,'[1]Z03 收入决算表(财决03表)'!$A$10:$K$500,10,FALSE)),"",VLOOKUP(A58,'[1]Z03 收入决算表(财决03表)'!$A$10:$K$500,10,FALSE))</f>
        <v/>
      </c>
      <c r="J58" s="73" t="str">
        <f>IF(ISERROR(VLOOKUP(A58,'[1]Z03 收入决算表(财决03表)'!$A$10:$K$500,11,FALSE)),"",VLOOKUP(A58,'[1]Z03 收入决算表(财决03表)'!$A$10:$K$500,11,FALSE))</f>
        <v/>
      </c>
      <c r="K58" s="71">
        <f>'[1]Z03 收入决算表(财决03表)'!A57</f>
        <v>0</v>
      </c>
      <c r="L58" s="74">
        <f>'[1]Z03 收入决算表(财决03表)'!$E57</f>
        <v>0</v>
      </c>
      <c r="M58" s="75" t="str">
        <f t="shared" si="1"/>
        <v/>
      </c>
    </row>
    <row r="59" spans="1:13" ht="22.5" customHeight="1">
      <c r="A59" s="226" t="str">
        <f t="shared" si="0"/>
        <v/>
      </c>
      <c r="B59" s="226"/>
      <c r="C59" s="192" t="str">
        <f>IF(ISERROR(VLOOKUP(A59,'[1]Z03 收入决算表(财决03表)'!$A$10:$K$500,4,FALSE)),"",VLOOKUP(A59,'[1]Z03 收入决算表(财决03表)'!$A$10:$K$500,4,FALSE))</f>
        <v/>
      </c>
      <c r="D59" s="73" t="str">
        <f>IF(ISERROR(VLOOKUP(A59,'[1]Z03 收入决算表(财决03表)'!$A$10:$K$500,5,FALSE)),"",VLOOKUP(A59,'[1]Z03 收入决算表(财决03表)'!$A$10:$K$500,5,FALSE))</f>
        <v/>
      </c>
      <c r="E59" s="73" t="str">
        <f>IF(ISERROR(VLOOKUP(A59,'[1]Z03 收入决算表(财决03表)'!$A$10:$K$500,6,FALSE)),"",VLOOKUP(A59,'[1]Z03 收入决算表(财决03表)'!$A$10:$K$500,6,FALSE))</f>
        <v/>
      </c>
      <c r="F59" s="73" t="str">
        <f>IF(ISERROR(VLOOKUP(A59,'[1]Z03 收入决算表(财决03表)'!$A$10:$K$500,7,FALSE)),"",VLOOKUP(A59,'[1]Z03 收入决算表(财决03表)'!$A$10:$K$500,7,FALSE))</f>
        <v/>
      </c>
      <c r="G59" s="73" t="str">
        <f>IF(ISERROR(VLOOKUP(A59,'[1]Z03 收入决算表(财决03表)'!$A$10:$K$500,8,FALSE)),"",VLOOKUP(A59,'[1]Z03 收入决算表(财决03表)'!$A$10:$K$500,8,FALSE))</f>
        <v/>
      </c>
      <c r="H59" s="73" t="str">
        <f>IF(ISERROR(VLOOKUP(A59,'[1]Z03 收入决算表(财决03表)'!$A$10:$K$500,9,FALSE)),"",VLOOKUP(A59,'[1]Z03 收入决算表(财决03表)'!$A$10:$K$500,9,FALSE))</f>
        <v/>
      </c>
      <c r="I59" s="73" t="str">
        <f>IF(ISERROR(VLOOKUP(A59,'[1]Z03 收入决算表(财决03表)'!$A$10:$K$500,10,FALSE)),"",VLOOKUP(A59,'[1]Z03 收入决算表(财决03表)'!$A$10:$K$500,10,FALSE))</f>
        <v/>
      </c>
      <c r="J59" s="73" t="str">
        <f>IF(ISERROR(VLOOKUP(A59,'[1]Z03 收入决算表(财决03表)'!$A$10:$K$500,11,FALSE)),"",VLOOKUP(A59,'[1]Z03 收入决算表(财决03表)'!$A$10:$K$500,11,FALSE))</f>
        <v/>
      </c>
      <c r="K59" s="71">
        <f>'[1]Z03 收入决算表(财决03表)'!A58</f>
        <v>0</v>
      </c>
      <c r="L59" s="74">
        <f>'[1]Z03 收入决算表(财决03表)'!$E58</f>
        <v>0</v>
      </c>
      <c r="M59" s="75" t="str">
        <f t="shared" si="1"/>
        <v/>
      </c>
    </row>
    <row r="60" spans="1:13" ht="22.5" customHeight="1">
      <c r="A60" s="226" t="str">
        <f t="shared" si="0"/>
        <v/>
      </c>
      <c r="B60" s="226"/>
      <c r="C60" s="192" t="str">
        <f>IF(ISERROR(VLOOKUP(A60,'[1]Z03 收入决算表(财决03表)'!$A$10:$K$500,4,FALSE)),"",VLOOKUP(A60,'[1]Z03 收入决算表(财决03表)'!$A$10:$K$500,4,FALSE))</f>
        <v/>
      </c>
      <c r="D60" s="73" t="str">
        <f>IF(ISERROR(VLOOKUP(A60,'[1]Z03 收入决算表(财决03表)'!$A$10:$K$500,5,FALSE)),"",VLOOKUP(A60,'[1]Z03 收入决算表(财决03表)'!$A$10:$K$500,5,FALSE))</f>
        <v/>
      </c>
      <c r="E60" s="73" t="str">
        <f>IF(ISERROR(VLOOKUP(A60,'[1]Z03 收入决算表(财决03表)'!$A$10:$K$500,6,FALSE)),"",VLOOKUP(A60,'[1]Z03 收入决算表(财决03表)'!$A$10:$K$500,6,FALSE))</f>
        <v/>
      </c>
      <c r="F60" s="73" t="str">
        <f>IF(ISERROR(VLOOKUP(A60,'[1]Z03 收入决算表(财决03表)'!$A$10:$K$500,7,FALSE)),"",VLOOKUP(A60,'[1]Z03 收入决算表(财决03表)'!$A$10:$K$500,7,FALSE))</f>
        <v/>
      </c>
      <c r="G60" s="73" t="str">
        <f>IF(ISERROR(VLOOKUP(A60,'[1]Z03 收入决算表(财决03表)'!$A$10:$K$500,8,FALSE)),"",VLOOKUP(A60,'[1]Z03 收入决算表(财决03表)'!$A$10:$K$500,8,FALSE))</f>
        <v/>
      </c>
      <c r="H60" s="73" t="str">
        <f>IF(ISERROR(VLOOKUP(A60,'[1]Z03 收入决算表(财决03表)'!$A$10:$K$500,9,FALSE)),"",VLOOKUP(A60,'[1]Z03 收入决算表(财决03表)'!$A$10:$K$500,9,FALSE))</f>
        <v/>
      </c>
      <c r="I60" s="73" t="str">
        <f>IF(ISERROR(VLOOKUP(A60,'[1]Z03 收入决算表(财决03表)'!$A$10:$K$500,10,FALSE)),"",VLOOKUP(A60,'[1]Z03 收入决算表(财决03表)'!$A$10:$K$500,10,FALSE))</f>
        <v/>
      </c>
      <c r="J60" s="73" t="str">
        <f>IF(ISERROR(VLOOKUP(A60,'[1]Z03 收入决算表(财决03表)'!$A$10:$K$500,11,FALSE)),"",VLOOKUP(A60,'[1]Z03 收入决算表(财决03表)'!$A$10:$K$500,11,FALSE))</f>
        <v/>
      </c>
      <c r="K60" s="71">
        <f>'[1]Z03 收入决算表(财决03表)'!A59</f>
        <v>0</v>
      </c>
      <c r="L60" s="74">
        <f>'[1]Z03 收入决算表(财决03表)'!$E59</f>
        <v>0</v>
      </c>
      <c r="M60" s="75" t="str">
        <f t="shared" si="1"/>
        <v/>
      </c>
    </row>
    <row r="61" spans="1:13" ht="22.5" customHeight="1">
      <c r="A61" s="226" t="str">
        <f t="shared" si="0"/>
        <v/>
      </c>
      <c r="B61" s="226"/>
      <c r="C61" s="192" t="str">
        <f>IF(ISERROR(VLOOKUP(A61,'[1]Z03 收入决算表(财决03表)'!$A$10:$K$500,4,FALSE)),"",VLOOKUP(A61,'[1]Z03 收入决算表(财决03表)'!$A$10:$K$500,4,FALSE))</f>
        <v/>
      </c>
      <c r="D61" s="73" t="str">
        <f>IF(ISERROR(VLOOKUP(A61,'[1]Z03 收入决算表(财决03表)'!$A$10:$K$500,5,FALSE)),"",VLOOKUP(A61,'[1]Z03 收入决算表(财决03表)'!$A$10:$K$500,5,FALSE))</f>
        <v/>
      </c>
      <c r="E61" s="73" t="str">
        <f>IF(ISERROR(VLOOKUP(A61,'[1]Z03 收入决算表(财决03表)'!$A$10:$K$500,6,FALSE)),"",VLOOKUP(A61,'[1]Z03 收入决算表(财决03表)'!$A$10:$K$500,6,FALSE))</f>
        <v/>
      </c>
      <c r="F61" s="73" t="str">
        <f>IF(ISERROR(VLOOKUP(A61,'[1]Z03 收入决算表(财决03表)'!$A$10:$K$500,7,FALSE)),"",VLOOKUP(A61,'[1]Z03 收入决算表(财决03表)'!$A$10:$K$500,7,FALSE))</f>
        <v/>
      </c>
      <c r="G61" s="73" t="str">
        <f>IF(ISERROR(VLOOKUP(A61,'[1]Z03 收入决算表(财决03表)'!$A$10:$K$500,8,FALSE)),"",VLOOKUP(A61,'[1]Z03 收入决算表(财决03表)'!$A$10:$K$500,8,FALSE))</f>
        <v/>
      </c>
      <c r="H61" s="73" t="str">
        <f>IF(ISERROR(VLOOKUP(A61,'[1]Z03 收入决算表(财决03表)'!$A$10:$K$500,9,FALSE)),"",VLOOKUP(A61,'[1]Z03 收入决算表(财决03表)'!$A$10:$K$500,9,FALSE))</f>
        <v/>
      </c>
      <c r="I61" s="73" t="str">
        <f>IF(ISERROR(VLOOKUP(A61,'[1]Z03 收入决算表(财决03表)'!$A$10:$K$500,10,FALSE)),"",VLOOKUP(A61,'[1]Z03 收入决算表(财决03表)'!$A$10:$K$500,10,FALSE))</f>
        <v/>
      </c>
      <c r="J61" s="73" t="str">
        <f>IF(ISERROR(VLOOKUP(A61,'[1]Z03 收入决算表(财决03表)'!$A$10:$K$500,11,FALSE)),"",VLOOKUP(A61,'[1]Z03 收入决算表(财决03表)'!$A$10:$K$500,11,FALSE))</f>
        <v/>
      </c>
      <c r="K61" s="71">
        <f>'[1]Z03 收入决算表(财决03表)'!A60</f>
        <v>0</v>
      </c>
      <c r="L61" s="74">
        <f>'[1]Z03 收入决算表(财决03表)'!$E60</f>
        <v>0</v>
      </c>
      <c r="M61" s="75" t="str">
        <f t="shared" si="1"/>
        <v/>
      </c>
    </row>
    <row r="62" spans="1:13" ht="22.5" customHeight="1">
      <c r="A62" s="226" t="str">
        <f t="shared" si="0"/>
        <v/>
      </c>
      <c r="B62" s="226"/>
      <c r="C62" s="192" t="str">
        <f>IF(ISERROR(VLOOKUP(A62,'[1]Z03 收入决算表(财决03表)'!$A$10:$K$500,4,FALSE)),"",VLOOKUP(A62,'[1]Z03 收入决算表(财决03表)'!$A$10:$K$500,4,FALSE))</f>
        <v/>
      </c>
      <c r="D62" s="73" t="str">
        <f>IF(ISERROR(VLOOKUP(A62,'[1]Z03 收入决算表(财决03表)'!$A$10:$K$500,5,FALSE)),"",VLOOKUP(A62,'[1]Z03 收入决算表(财决03表)'!$A$10:$K$500,5,FALSE))</f>
        <v/>
      </c>
      <c r="E62" s="73" t="str">
        <f>IF(ISERROR(VLOOKUP(A62,'[1]Z03 收入决算表(财决03表)'!$A$10:$K$500,6,FALSE)),"",VLOOKUP(A62,'[1]Z03 收入决算表(财决03表)'!$A$10:$K$500,6,FALSE))</f>
        <v/>
      </c>
      <c r="F62" s="73" t="str">
        <f>IF(ISERROR(VLOOKUP(A62,'[1]Z03 收入决算表(财决03表)'!$A$10:$K$500,7,FALSE)),"",VLOOKUP(A62,'[1]Z03 收入决算表(财决03表)'!$A$10:$K$500,7,FALSE))</f>
        <v/>
      </c>
      <c r="G62" s="73" t="str">
        <f>IF(ISERROR(VLOOKUP(A62,'[1]Z03 收入决算表(财决03表)'!$A$10:$K$500,8,FALSE)),"",VLOOKUP(A62,'[1]Z03 收入决算表(财决03表)'!$A$10:$K$500,8,FALSE))</f>
        <v/>
      </c>
      <c r="H62" s="73" t="str">
        <f>IF(ISERROR(VLOOKUP(A62,'[1]Z03 收入决算表(财决03表)'!$A$10:$K$500,9,FALSE)),"",VLOOKUP(A62,'[1]Z03 收入决算表(财决03表)'!$A$10:$K$500,9,FALSE))</f>
        <v/>
      </c>
      <c r="I62" s="73" t="str">
        <f>IF(ISERROR(VLOOKUP(A62,'[1]Z03 收入决算表(财决03表)'!$A$10:$K$500,10,FALSE)),"",VLOOKUP(A62,'[1]Z03 收入决算表(财决03表)'!$A$10:$K$500,10,FALSE))</f>
        <v/>
      </c>
      <c r="J62" s="73" t="str">
        <f>IF(ISERROR(VLOOKUP(A62,'[1]Z03 收入决算表(财决03表)'!$A$10:$K$500,11,FALSE)),"",VLOOKUP(A62,'[1]Z03 收入决算表(财决03表)'!$A$10:$K$500,11,FALSE))</f>
        <v/>
      </c>
      <c r="K62" s="71">
        <f>'[1]Z03 收入决算表(财决03表)'!A61</f>
        <v>0</v>
      </c>
      <c r="L62" s="74">
        <f>'[1]Z03 收入决算表(财决03表)'!$E61</f>
        <v>0</v>
      </c>
      <c r="M62" s="75" t="str">
        <f t="shared" si="1"/>
        <v/>
      </c>
    </row>
    <row r="63" spans="1:13" ht="22.5" customHeight="1">
      <c r="A63" s="226" t="str">
        <f t="shared" si="0"/>
        <v/>
      </c>
      <c r="B63" s="226"/>
      <c r="C63" s="192" t="str">
        <f>IF(ISERROR(VLOOKUP(A63,'[1]Z03 收入决算表(财决03表)'!$A$10:$K$500,4,FALSE)),"",VLOOKUP(A63,'[1]Z03 收入决算表(财决03表)'!$A$10:$K$500,4,FALSE))</f>
        <v/>
      </c>
      <c r="D63" s="73" t="str">
        <f>IF(ISERROR(VLOOKUP(A63,'[1]Z03 收入决算表(财决03表)'!$A$10:$K$500,5,FALSE)),"",VLOOKUP(A63,'[1]Z03 收入决算表(财决03表)'!$A$10:$K$500,5,FALSE))</f>
        <v/>
      </c>
      <c r="E63" s="73" t="str">
        <f>IF(ISERROR(VLOOKUP(A63,'[1]Z03 收入决算表(财决03表)'!$A$10:$K$500,6,FALSE)),"",VLOOKUP(A63,'[1]Z03 收入决算表(财决03表)'!$A$10:$K$500,6,FALSE))</f>
        <v/>
      </c>
      <c r="F63" s="73" t="str">
        <f>IF(ISERROR(VLOOKUP(A63,'[1]Z03 收入决算表(财决03表)'!$A$10:$K$500,7,FALSE)),"",VLOOKUP(A63,'[1]Z03 收入决算表(财决03表)'!$A$10:$K$500,7,FALSE))</f>
        <v/>
      </c>
      <c r="G63" s="73" t="str">
        <f>IF(ISERROR(VLOOKUP(A63,'[1]Z03 收入决算表(财决03表)'!$A$10:$K$500,8,FALSE)),"",VLOOKUP(A63,'[1]Z03 收入决算表(财决03表)'!$A$10:$K$500,8,FALSE))</f>
        <v/>
      </c>
      <c r="H63" s="73" t="str">
        <f>IF(ISERROR(VLOOKUP(A63,'[1]Z03 收入决算表(财决03表)'!$A$10:$K$500,9,FALSE)),"",VLOOKUP(A63,'[1]Z03 收入决算表(财决03表)'!$A$10:$K$500,9,FALSE))</f>
        <v/>
      </c>
      <c r="I63" s="73" t="str">
        <f>IF(ISERROR(VLOOKUP(A63,'[1]Z03 收入决算表(财决03表)'!$A$10:$K$500,10,FALSE)),"",VLOOKUP(A63,'[1]Z03 收入决算表(财决03表)'!$A$10:$K$500,10,FALSE))</f>
        <v/>
      </c>
      <c r="J63" s="73" t="str">
        <f>IF(ISERROR(VLOOKUP(A63,'[1]Z03 收入决算表(财决03表)'!$A$10:$K$500,11,FALSE)),"",VLOOKUP(A63,'[1]Z03 收入决算表(财决03表)'!$A$10:$K$500,11,FALSE))</f>
        <v/>
      </c>
      <c r="K63" s="71">
        <f>'[1]Z03 收入决算表(财决03表)'!A62</f>
        <v>0</v>
      </c>
      <c r="L63" s="74">
        <f>'[1]Z03 收入决算表(财决03表)'!$E62</f>
        <v>0</v>
      </c>
      <c r="M63" s="75" t="str">
        <f t="shared" si="1"/>
        <v/>
      </c>
    </row>
    <row r="64" spans="1:13" ht="22.5" customHeight="1">
      <c r="A64" s="226" t="str">
        <f t="shared" si="0"/>
        <v/>
      </c>
      <c r="B64" s="226"/>
      <c r="C64" s="192" t="str">
        <f>IF(ISERROR(VLOOKUP(A64,'[1]Z03 收入决算表(财决03表)'!$A$10:$K$500,4,FALSE)),"",VLOOKUP(A64,'[1]Z03 收入决算表(财决03表)'!$A$10:$K$500,4,FALSE))</f>
        <v/>
      </c>
      <c r="D64" s="73" t="str">
        <f>IF(ISERROR(VLOOKUP(A64,'[1]Z03 收入决算表(财决03表)'!$A$10:$K$500,5,FALSE)),"",VLOOKUP(A64,'[1]Z03 收入决算表(财决03表)'!$A$10:$K$500,5,FALSE))</f>
        <v/>
      </c>
      <c r="E64" s="73" t="str">
        <f>IF(ISERROR(VLOOKUP(A64,'[1]Z03 收入决算表(财决03表)'!$A$10:$K$500,6,FALSE)),"",VLOOKUP(A64,'[1]Z03 收入决算表(财决03表)'!$A$10:$K$500,6,FALSE))</f>
        <v/>
      </c>
      <c r="F64" s="73" t="str">
        <f>IF(ISERROR(VLOOKUP(A64,'[1]Z03 收入决算表(财决03表)'!$A$10:$K$500,7,FALSE)),"",VLOOKUP(A64,'[1]Z03 收入决算表(财决03表)'!$A$10:$K$500,7,FALSE))</f>
        <v/>
      </c>
      <c r="G64" s="73" t="str">
        <f>IF(ISERROR(VLOOKUP(A64,'[1]Z03 收入决算表(财决03表)'!$A$10:$K$500,8,FALSE)),"",VLOOKUP(A64,'[1]Z03 收入决算表(财决03表)'!$A$10:$K$500,8,FALSE))</f>
        <v/>
      </c>
      <c r="H64" s="73" t="str">
        <f>IF(ISERROR(VLOOKUP(A64,'[1]Z03 收入决算表(财决03表)'!$A$10:$K$500,9,FALSE)),"",VLOOKUP(A64,'[1]Z03 收入决算表(财决03表)'!$A$10:$K$500,9,FALSE))</f>
        <v/>
      </c>
      <c r="I64" s="73" t="str">
        <f>IF(ISERROR(VLOOKUP(A64,'[1]Z03 收入决算表(财决03表)'!$A$10:$K$500,10,FALSE)),"",VLOOKUP(A64,'[1]Z03 收入决算表(财决03表)'!$A$10:$K$500,10,FALSE))</f>
        <v/>
      </c>
      <c r="J64" s="73" t="str">
        <f>IF(ISERROR(VLOOKUP(A64,'[1]Z03 收入决算表(财决03表)'!$A$10:$K$500,11,FALSE)),"",VLOOKUP(A64,'[1]Z03 收入决算表(财决03表)'!$A$10:$K$500,11,FALSE))</f>
        <v/>
      </c>
      <c r="K64" s="71">
        <f>'[1]Z03 收入决算表(财决03表)'!A63</f>
        <v>0</v>
      </c>
      <c r="L64" s="74">
        <f>'[1]Z03 收入决算表(财决03表)'!$E63</f>
        <v>0</v>
      </c>
      <c r="M64" s="75" t="str">
        <f t="shared" si="1"/>
        <v/>
      </c>
    </row>
    <row r="65" spans="1:13" ht="22.5" customHeight="1">
      <c r="A65" s="226" t="str">
        <f t="shared" si="0"/>
        <v/>
      </c>
      <c r="B65" s="226"/>
      <c r="C65" s="192" t="str">
        <f>IF(ISERROR(VLOOKUP(A65,'[1]Z03 收入决算表(财决03表)'!$A$10:$K$500,4,FALSE)),"",VLOOKUP(A65,'[1]Z03 收入决算表(财决03表)'!$A$10:$K$500,4,FALSE))</f>
        <v/>
      </c>
      <c r="D65" s="73" t="str">
        <f>IF(ISERROR(VLOOKUP(A65,'[1]Z03 收入决算表(财决03表)'!$A$10:$K$500,5,FALSE)),"",VLOOKUP(A65,'[1]Z03 收入决算表(财决03表)'!$A$10:$K$500,5,FALSE))</f>
        <v/>
      </c>
      <c r="E65" s="73" t="str">
        <f>IF(ISERROR(VLOOKUP(A65,'[1]Z03 收入决算表(财决03表)'!$A$10:$K$500,6,FALSE)),"",VLOOKUP(A65,'[1]Z03 收入决算表(财决03表)'!$A$10:$K$500,6,FALSE))</f>
        <v/>
      </c>
      <c r="F65" s="73" t="str">
        <f>IF(ISERROR(VLOOKUP(A65,'[1]Z03 收入决算表(财决03表)'!$A$10:$K$500,7,FALSE)),"",VLOOKUP(A65,'[1]Z03 收入决算表(财决03表)'!$A$10:$K$500,7,FALSE))</f>
        <v/>
      </c>
      <c r="G65" s="73" t="str">
        <f>IF(ISERROR(VLOOKUP(A65,'[1]Z03 收入决算表(财决03表)'!$A$10:$K$500,8,FALSE)),"",VLOOKUP(A65,'[1]Z03 收入决算表(财决03表)'!$A$10:$K$500,8,FALSE))</f>
        <v/>
      </c>
      <c r="H65" s="73" t="str">
        <f>IF(ISERROR(VLOOKUP(A65,'[1]Z03 收入决算表(财决03表)'!$A$10:$K$500,9,FALSE)),"",VLOOKUP(A65,'[1]Z03 收入决算表(财决03表)'!$A$10:$K$500,9,FALSE))</f>
        <v/>
      </c>
      <c r="I65" s="73" t="str">
        <f>IF(ISERROR(VLOOKUP(A65,'[1]Z03 收入决算表(财决03表)'!$A$10:$K$500,10,FALSE)),"",VLOOKUP(A65,'[1]Z03 收入决算表(财决03表)'!$A$10:$K$500,10,FALSE))</f>
        <v/>
      </c>
      <c r="J65" s="73" t="str">
        <f>IF(ISERROR(VLOOKUP(A65,'[1]Z03 收入决算表(财决03表)'!$A$10:$K$500,11,FALSE)),"",VLOOKUP(A65,'[1]Z03 收入决算表(财决03表)'!$A$10:$K$500,11,FALSE))</f>
        <v/>
      </c>
      <c r="K65" s="71">
        <f>'[1]Z03 收入决算表(财决03表)'!A64</f>
        <v>0</v>
      </c>
      <c r="L65" s="74">
        <f>'[1]Z03 收入决算表(财决03表)'!$E64</f>
        <v>0</v>
      </c>
      <c r="M65" s="75" t="str">
        <f t="shared" si="1"/>
        <v/>
      </c>
    </row>
    <row r="66" spans="1:13" ht="22.5" customHeight="1">
      <c r="A66" s="226" t="str">
        <f t="shared" si="0"/>
        <v/>
      </c>
      <c r="B66" s="226"/>
      <c r="C66" s="192" t="str">
        <f>IF(ISERROR(VLOOKUP(A66,'[1]Z03 收入决算表(财决03表)'!$A$10:$K$500,4,FALSE)),"",VLOOKUP(A66,'[1]Z03 收入决算表(财决03表)'!$A$10:$K$500,4,FALSE))</f>
        <v/>
      </c>
      <c r="D66" s="73" t="str">
        <f>IF(ISERROR(VLOOKUP(A66,'[1]Z03 收入决算表(财决03表)'!$A$10:$K$500,5,FALSE)),"",VLOOKUP(A66,'[1]Z03 收入决算表(财决03表)'!$A$10:$K$500,5,FALSE))</f>
        <v/>
      </c>
      <c r="E66" s="73" t="str">
        <f>IF(ISERROR(VLOOKUP(A66,'[1]Z03 收入决算表(财决03表)'!$A$10:$K$500,6,FALSE)),"",VLOOKUP(A66,'[1]Z03 收入决算表(财决03表)'!$A$10:$K$500,6,FALSE))</f>
        <v/>
      </c>
      <c r="F66" s="73" t="str">
        <f>IF(ISERROR(VLOOKUP(A66,'[1]Z03 收入决算表(财决03表)'!$A$10:$K$500,7,FALSE)),"",VLOOKUP(A66,'[1]Z03 收入决算表(财决03表)'!$A$10:$K$500,7,FALSE))</f>
        <v/>
      </c>
      <c r="G66" s="73" t="str">
        <f>IF(ISERROR(VLOOKUP(A66,'[1]Z03 收入决算表(财决03表)'!$A$10:$K$500,8,FALSE)),"",VLOOKUP(A66,'[1]Z03 收入决算表(财决03表)'!$A$10:$K$500,8,FALSE))</f>
        <v/>
      </c>
      <c r="H66" s="73" t="str">
        <f>IF(ISERROR(VLOOKUP(A66,'[1]Z03 收入决算表(财决03表)'!$A$10:$K$500,9,FALSE)),"",VLOOKUP(A66,'[1]Z03 收入决算表(财决03表)'!$A$10:$K$500,9,FALSE))</f>
        <v/>
      </c>
      <c r="I66" s="73" t="str">
        <f>IF(ISERROR(VLOOKUP(A66,'[1]Z03 收入决算表(财决03表)'!$A$10:$K$500,10,FALSE)),"",VLOOKUP(A66,'[1]Z03 收入决算表(财决03表)'!$A$10:$K$500,10,FALSE))</f>
        <v/>
      </c>
      <c r="J66" s="73" t="str">
        <f>IF(ISERROR(VLOOKUP(A66,'[1]Z03 收入决算表(财决03表)'!$A$10:$K$500,11,FALSE)),"",VLOOKUP(A66,'[1]Z03 收入决算表(财决03表)'!$A$10:$K$500,11,FALSE))</f>
        <v/>
      </c>
      <c r="K66" s="71">
        <f>'[1]Z03 收入决算表(财决03表)'!A65</f>
        <v>0</v>
      </c>
      <c r="L66" s="74">
        <f>'[1]Z03 收入决算表(财决03表)'!$E65</f>
        <v>0</v>
      </c>
      <c r="M66" s="75" t="str">
        <f t="shared" si="1"/>
        <v/>
      </c>
    </row>
    <row r="67" spans="1:13" ht="22.5" customHeight="1">
      <c r="A67" s="226" t="str">
        <f t="shared" si="0"/>
        <v/>
      </c>
      <c r="B67" s="226"/>
      <c r="C67" s="192" t="str">
        <f>IF(ISERROR(VLOOKUP(A67,'[1]Z03 收入决算表(财决03表)'!$A$10:$K$500,4,FALSE)),"",VLOOKUP(A67,'[1]Z03 收入决算表(财决03表)'!$A$10:$K$500,4,FALSE))</f>
        <v/>
      </c>
      <c r="D67" s="73" t="str">
        <f>IF(ISERROR(VLOOKUP(A67,'[1]Z03 收入决算表(财决03表)'!$A$10:$K$500,5,FALSE)),"",VLOOKUP(A67,'[1]Z03 收入决算表(财决03表)'!$A$10:$K$500,5,FALSE))</f>
        <v/>
      </c>
      <c r="E67" s="73" t="str">
        <f>IF(ISERROR(VLOOKUP(A67,'[1]Z03 收入决算表(财决03表)'!$A$10:$K$500,6,FALSE)),"",VLOOKUP(A67,'[1]Z03 收入决算表(财决03表)'!$A$10:$K$500,6,FALSE))</f>
        <v/>
      </c>
      <c r="F67" s="73" t="str">
        <f>IF(ISERROR(VLOOKUP(A67,'[1]Z03 收入决算表(财决03表)'!$A$10:$K$500,7,FALSE)),"",VLOOKUP(A67,'[1]Z03 收入决算表(财决03表)'!$A$10:$K$500,7,FALSE))</f>
        <v/>
      </c>
      <c r="G67" s="73" t="str">
        <f>IF(ISERROR(VLOOKUP(A67,'[1]Z03 收入决算表(财决03表)'!$A$10:$K$500,8,FALSE)),"",VLOOKUP(A67,'[1]Z03 收入决算表(财决03表)'!$A$10:$K$500,8,FALSE))</f>
        <v/>
      </c>
      <c r="H67" s="73" t="str">
        <f>IF(ISERROR(VLOOKUP(A67,'[1]Z03 收入决算表(财决03表)'!$A$10:$K$500,9,FALSE)),"",VLOOKUP(A67,'[1]Z03 收入决算表(财决03表)'!$A$10:$K$500,9,FALSE))</f>
        <v/>
      </c>
      <c r="I67" s="73" t="str">
        <f>IF(ISERROR(VLOOKUP(A67,'[1]Z03 收入决算表(财决03表)'!$A$10:$K$500,10,FALSE)),"",VLOOKUP(A67,'[1]Z03 收入决算表(财决03表)'!$A$10:$K$500,10,FALSE))</f>
        <v/>
      </c>
      <c r="J67" s="73" t="str">
        <f>IF(ISERROR(VLOOKUP(A67,'[1]Z03 收入决算表(财决03表)'!$A$10:$K$500,11,FALSE)),"",VLOOKUP(A67,'[1]Z03 收入决算表(财决03表)'!$A$10:$K$500,11,FALSE))</f>
        <v/>
      </c>
      <c r="K67" s="71">
        <f>'[1]Z03 收入决算表(财决03表)'!A66</f>
        <v>0</v>
      </c>
      <c r="L67" s="74">
        <f>'[1]Z03 收入决算表(财决03表)'!$E66</f>
        <v>0</v>
      </c>
      <c r="M67" s="75" t="str">
        <f t="shared" si="1"/>
        <v/>
      </c>
    </row>
    <row r="68" spans="1:13" ht="22.5" customHeight="1">
      <c r="A68" s="226" t="str">
        <f t="shared" si="0"/>
        <v/>
      </c>
      <c r="B68" s="226"/>
      <c r="C68" s="192" t="str">
        <f>IF(ISERROR(VLOOKUP(A68,'[1]Z03 收入决算表(财决03表)'!$A$10:$K$500,4,FALSE)),"",VLOOKUP(A68,'[1]Z03 收入决算表(财决03表)'!$A$10:$K$500,4,FALSE))</f>
        <v/>
      </c>
      <c r="D68" s="73" t="str">
        <f>IF(ISERROR(VLOOKUP(A68,'[1]Z03 收入决算表(财决03表)'!$A$10:$K$500,5,FALSE)),"",VLOOKUP(A68,'[1]Z03 收入决算表(财决03表)'!$A$10:$K$500,5,FALSE))</f>
        <v/>
      </c>
      <c r="E68" s="73" t="str">
        <f>IF(ISERROR(VLOOKUP(A68,'[1]Z03 收入决算表(财决03表)'!$A$10:$K$500,6,FALSE)),"",VLOOKUP(A68,'[1]Z03 收入决算表(财决03表)'!$A$10:$K$500,6,FALSE))</f>
        <v/>
      </c>
      <c r="F68" s="73" t="str">
        <f>IF(ISERROR(VLOOKUP(A68,'[1]Z03 收入决算表(财决03表)'!$A$10:$K$500,7,FALSE)),"",VLOOKUP(A68,'[1]Z03 收入决算表(财决03表)'!$A$10:$K$500,7,FALSE))</f>
        <v/>
      </c>
      <c r="G68" s="73" t="str">
        <f>IF(ISERROR(VLOOKUP(A68,'[1]Z03 收入决算表(财决03表)'!$A$10:$K$500,8,FALSE)),"",VLOOKUP(A68,'[1]Z03 收入决算表(财决03表)'!$A$10:$K$500,8,FALSE))</f>
        <v/>
      </c>
      <c r="H68" s="73" t="str">
        <f>IF(ISERROR(VLOOKUP(A68,'[1]Z03 收入决算表(财决03表)'!$A$10:$K$500,9,FALSE)),"",VLOOKUP(A68,'[1]Z03 收入决算表(财决03表)'!$A$10:$K$500,9,FALSE))</f>
        <v/>
      </c>
      <c r="I68" s="73" t="str">
        <f>IF(ISERROR(VLOOKUP(A68,'[1]Z03 收入决算表(财决03表)'!$A$10:$K$500,10,FALSE)),"",VLOOKUP(A68,'[1]Z03 收入决算表(财决03表)'!$A$10:$K$500,10,FALSE))</f>
        <v/>
      </c>
      <c r="J68" s="73" t="str">
        <f>IF(ISERROR(VLOOKUP(A68,'[1]Z03 收入决算表(财决03表)'!$A$10:$K$500,11,FALSE)),"",VLOOKUP(A68,'[1]Z03 收入决算表(财决03表)'!$A$10:$K$500,11,FALSE))</f>
        <v/>
      </c>
      <c r="K68" s="71">
        <f>'[1]Z03 收入决算表(财决03表)'!A67</f>
        <v>0</v>
      </c>
      <c r="L68" s="74">
        <f>'[1]Z03 收入决算表(财决03表)'!$E67</f>
        <v>0</v>
      </c>
      <c r="M68" s="75" t="str">
        <f t="shared" si="1"/>
        <v/>
      </c>
    </row>
    <row r="69" spans="1:13" ht="22.5" customHeight="1">
      <c r="A69" s="226" t="str">
        <f t="shared" si="0"/>
        <v/>
      </c>
      <c r="B69" s="226"/>
      <c r="C69" s="192" t="str">
        <f>IF(ISERROR(VLOOKUP(A69,'[1]Z03 收入决算表(财决03表)'!$A$10:$K$500,4,FALSE)),"",VLOOKUP(A69,'[1]Z03 收入决算表(财决03表)'!$A$10:$K$500,4,FALSE))</f>
        <v/>
      </c>
      <c r="D69" s="73" t="str">
        <f>IF(ISERROR(VLOOKUP(A69,'[1]Z03 收入决算表(财决03表)'!$A$10:$K$500,5,FALSE)),"",VLOOKUP(A69,'[1]Z03 收入决算表(财决03表)'!$A$10:$K$500,5,FALSE))</f>
        <v/>
      </c>
      <c r="E69" s="73" t="str">
        <f>IF(ISERROR(VLOOKUP(A69,'[1]Z03 收入决算表(财决03表)'!$A$10:$K$500,6,FALSE)),"",VLOOKUP(A69,'[1]Z03 收入决算表(财决03表)'!$A$10:$K$500,6,FALSE))</f>
        <v/>
      </c>
      <c r="F69" s="73" t="str">
        <f>IF(ISERROR(VLOOKUP(A69,'[1]Z03 收入决算表(财决03表)'!$A$10:$K$500,7,FALSE)),"",VLOOKUP(A69,'[1]Z03 收入决算表(财决03表)'!$A$10:$K$500,7,FALSE))</f>
        <v/>
      </c>
      <c r="G69" s="73" t="str">
        <f>IF(ISERROR(VLOOKUP(A69,'[1]Z03 收入决算表(财决03表)'!$A$10:$K$500,8,FALSE)),"",VLOOKUP(A69,'[1]Z03 收入决算表(财决03表)'!$A$10:$K$500,8,FALSE))</f>
        <v/>
      </c>
      <c r="H69" s="73" t="str">
        <f>IF(ISERROR(VLOOKUP(A69,'[1]Z03 收入决算表(财决03表)'!$A$10:$K$500,9,FALSE)),"",VLOOKUP(A69,'[1]Z03 收入决算表(财决03表)'!$A$10:$K$500,9,FALSE))</f>
        <v/>
      </c>
      <c r="I69" s="73" t="str">
        <f>IF(ISERROR(VLOOKUP(A69,'[1]Z03 收入决算表(财决03表)'!$A$10:$K$500,10,FALSE)),"",VLOOKUP(A69,'[1]Z03 收入决算表(财决03表)'!$A$10:$K$500,10,FALSE))</f>
        <v/>
      </c>
      <c r="J69" s="73" t="str">
        <f>IF(ISERROR(VLOOKUP(A69,'[1]Z03 收入决算表(财决03表)'!$A$10:$K$500,11,FALSE)),"",VLOOKUP(A69,'[1]Z03 收入决算表(财决03表)'!$A$10:$K$500,11,FALSE))</f>
        <v/>
      </c>
      <c r="K69" s="71">
        <f>'[1]Z03 收入决算表(财决03表)'!A68</f>
        <v>0</v>
      </c>
      <c r="L69" s="74">
        <f>'[1]Z03 收入决算表(财决03表)'!$E68</f>
        <v>0</v>
      </c>
      <c r="M69" s="75" t="str">
        <f t="shared" si="1"/>
        <v/>
      </c>
    </row>
    <row r="70" spans="1:13" ht="22.5" customHeight="1">
      <c r="A70" s="226" t="str">
        <f t="shared" si="0"/>
        <v/>
      </c>
      <c r="B70" s="226"/>
      <c r="C70" s="192" t="str">
        <f>IF(ISERROR(VLOOKUP(A70,'[1]Z03 收入决算表(财决03表)'!$A$10:$K$500,4,FALSE)),"",VLOOKUP(A70,'[1]Z03 收入决算表(财决03表)'!$A$10:$K$500,4,FALSE))</f>
        <v/>
      </c>
      <c r="D70" s="73" t="str">
        <f>IF(ISERROR(VLOOKUP(A70,'[1]Z03 收入决算表(财决03表)'!$A$10:$K$500,5,FALSE)),"",VLOOKUP(A70,'[1]Z03 收入决算表(财决03表)'!$A$10:$K$500,5,FALSE))</f>
        <v/>
      </c>
      <c r="E70" s="73" t="str">
        <f>IF(ISERROR(VLOOKUP(A70,'[1]Z03 收入决算表(财决03表)'!$A$10:$K$500,6,FALSE)),"",VLOOKUP(A70,'[1]Z03 收入决算表(财决03表)'!$A$10:$K$500,6,FALSE))</f>
        <v/>
      </c>
      <c r="F70" s="73" t="str">
        <f>IF(ISERROR(VLOOKUP(A70,'[1]Z03 收入决算表(财决03表)'!$A$10:$K$500,7,FALSE)),"",VLOOKUP(A70,'[1]Z03 收入决算表(财决03表)'!$A$10:$K$500,7,FALSE))</f>
        <v/>
      </c>
      <c r="G70" s="73" t="str">
        <f>IF(ISERROR(VLOOKUP(A70,'[1]Z03 收入决算表(财决03表)'!$A$10:$K$500,8,FALSE)),"",VLOOKUP(A70,'[1]Z03 收入决算表(财决03表)'!$A$10:$K$500,8,FALSE))</f>
        <v/>
      </c>
      <c r="H70" s="73" t="str">
        <f>IF(ISERROR(VLOOKUP(A70,'[1]Z03 收入决算表(财决03表)'!$A$10:$K$500,9,FALSE)),"",VLOOKUP(A70,'[1]Z03 收入决算表(财决03表)'!$A$10:$K$500,9,FALSE))</f>
        <v/>
      </c>
      <c r="I70" s="73" t="str">
        <f>IF(ISERROR(VLOOKUP(A70,'[1]Z03 收入决算表(财决03表)'!$A$10:$K$500,10,FALSE)),"",VLOOKUP(A70,'[1]Z03 收入决算表(财决03表)'!$A$10:$K$500,10,FALSE))</f>
        <v/>
      </c>
      <c r="J70" s="73" t="str">
        <f>IF(ISERROR(VLOOKUP(A70,'[1]Z03 收入决算表(财决03表)'!$A$10:$K$500,11,FALSE)),"",VLOOKUP(A70,'[1]Z03 收入决算表(财决03表)'!$A$10:$K$500,11,FALSE))</f>
        <v/>
      </c>
      <c r="K70" s="71">
        <f>'[1]Z03 收入决算表(财决03表)'!A69</f>
        <v>0</v>
      </c>
      <c r="L70" s="74">
        <f>'[1]Z03 收入决算表(财决03表)'!$E69</f>
        <v>0</v>
      </c>
      <c r="M70" s="75" t="str">
        <f t="shared" si="1"/>
        <v/>
      </c>
    </row>
    <row r="71" spans="1:13" ht="22.5" customHeight="1">
      <c r="A71" s="226" t="str">
        <f t="shared" si="0"/>
        <v/>
      </c>
      <c r="B71" s="226"/>
      <c r="C71" s="192" t="str">
        <f>IF(ISERROR(VLOOKUP(A71,'[1]Z03 收入决算表(财决03表)'!$A$10:$K$500,4,FALSE)),"",VLOOKUP(A71,'[1]Z03 收入决算表(财决03表)'!$A$10:$K$500,4,FALSE))</f>
        <v/>
      </c>
      <c r="D71" s="73" t="str">
        <f>IF(ISERROR(VLOOKUP(A71,'[1]Z03 收入决算表(财决03表)'!$A$10:$K$500,5,FALSE)),"",VLOOKUP(A71,'[1]Z03 收入决算表(财决03表)'!$A$10:$K$500,5,FALSE))</f>
        <v/>
      </c>
      <c r="E71" s="73" t="str">
        <f>IF(ISERROR(VLOOKUP(A71,'[1]Z03 收入决算表(财决03表)'!$A$10:$K$500,6,FALSE)),"",VLOOKUP(A71,'[1]Z03 收入决算表(财决03表)'!$A$10:$K$500,6,FALSE))</f>
        <v/>
      </c>
      <c r="F71" s="73" t="str">
        <f>IF(ISERROR(VLOOKUP(A71,'[1]Z03 收入决算表(财决03表)'!$A$10:$K$500,7,FALSE)),"",VLOOKUP(A71,'[1]Z03 收入决算表(财决03表)'!$A$10:$K$500,7,FALSE))</f>
        <v/>
      </c>
      <c r="G71" s="73" t="str">
        <f>IF(ISERROR(VLOOKUP(A71,'[1]Z03 收入决算表(财决03表)'!$A$10:$K$500,8,FALSE)),"",VLOOKUP(A71,'[1]Z03 收入决算表(财决03表)'!$A$10:$K$500,8,FALSE))</f>
        <v/>
      </c>
      <c r="H71" s="73" t="str">
        <f>IF(ISERROR(VLOOKUP(A71,'[1]Z03 收入决算表(财决03表)'!$A$10:$K$500,9,FALSE)),"",VLOOKUP(A71,'[1]Z03 收入决算表(财决03表)'!$A$10:$K$500,9,FALSE))</f>
        <v/>
      </c>
      <c r="I71" s="73" t="str">
        <f>IF(ISERROR(VLOOKUP(A71,'[1]Z03 收入决算表(财决03表)'!$A$10:$K$500,10,FALSE)),"",VLOOKUP(A71,'[1]Z03 收入决算表(财决03表)'!$A$10:$K$500,10,FALSE))</f>
        <v/>
      </c>
      <c r="J71" s="73" t="str">
        <f>IF(ISERROR(VLOOKUP(A71,'[1]Z03 收入决算表(财决03表)'!$A$10:$K$500,11,FALSE)),"",VLOOKUP(A71,'[1]Z03 收入决算表(财决03表)'!$A$10:$K$500,11,FALSE))</f>
        <v/>
      </c>
      <c r="K71" s="71">
        <f>'[1]Z03 收入决算表(财决03表)'!A70</f>
        <v>0</v>
      </c>
      <c r="L71" s="74">
        <f>'[1]Z03 收入决算表(财决03表)'!$E70</f>
        <v>0</v>
      </c>
      <c r="M71" s="75" t="str">
        <f t="shared" si="1"/>
        <v/>
      </c>
    </row>
    <row r="72" spans="1:13" ht="22.5" customHeight="1">
      <c r="A72" s="226" t="str">
        <f t="shared" si="0"/>
        <v/>
      </c>
      <c r="B72" s="226"/>
      <c r="C72" s="192" t="str">
        <f>IF(ISERROR(VLOOKUP(A72,'[1]Z03 收入决算表(财决03表)'!$A$10:$K$500,4,FALSE)),"",VLOOKUP(A72,'[1]Z03 收入决算表(财决03表)'!$A$10:$K$500,4,FALSE))</f>
        <v/>
      </c>
      <c r="D72" s="73" t="str">
        <f>IF(ISERROR(VLOOKUP(A72,'[1]Z03 收入决算表(财决03表)'!$A$10:$K$500,5,FALSE)),"",VLOOKUP(A72,'[1]Z03 收入决算表(财决03表)'!$A$10:$K$500,5,FALSE))</f>
        <v/>
      </c>
      <c r="E72" s="73" t="str">
        <f>IF(ISERROR(VLOOKUP(A72,'[1]Z03 收入决算表(财决03表)'!$A$10:$K$500,6,FALSE)),"",VLOOKUP(A72,'[1]Z03 收入决算表(财决03表)'!$A$10:$K$500,6,FALSE))</f>
        <v/>
      </c>
      <c r="F72" s="73" t="str">
        <f>IF(ISERROR(VLOOKUP(A72,'[1]Z03 收入决算表(财决03表)'!$A$10:$K$500,7,FALSE)),"",VLOOKUP(A72,'[1]Z03 收入决算表(财决03表)'!$A$10:$K$500,7,FALSE))</f>
        <v/>
      </c>
      <c r="G72" s="73" t="str">
        <f>IF(ISERROR(VLOOKUP(A72,'[1]Z03 收入决算表(财决03表)'!$A$10:$K$500,8,FALSE)),"",VLOOKUP(A72,'[1]Z03 收入决算表(财决03表)'!$A$10:$K$500,8,FALSE))</f>
        <v/>
      </c>
      <c r="H72" s="73" t="str">
        <f>IF(ISERROR(VLOOKUP(A72,'[1]Z03 收入决算表(财决03表)'!$A$10:$K$500,9,FALSE)),"",VLOOKUP(A72,'[1]Z03 收入决算表(财决03表)'!$A$10:$K$500,9,FALSE))</f>
        <v/>
      </c>
      <c r="I72" s="73" t="str">
        <f>IF(ISERROR(VLOOKUP(A72,'[1]Z03 收入决算表(财决03表)'!$A$10:$K$500,10,FALSE)),"",VLOOKUP(A72,'[1]Z03 收入决算表(财决03表)'!$A$10:$K$500,10,FALSE))</f>
        <v/>
      </c>
      <c r="J72" s="73" t="str">
        <f>IF(ISERROR(VLOOKUP(A72,'[1]Z03 收入决算表(财决03表)'!$A$10:$K$500,11,FALSE)),"",VLOOKUP(A72,'[1]Z03 收入决算表(财决03表)'!$A$10:$K$500,11,FALSE))</f>
        <v/>
      </c>
      <c r="K72" s="71">
        <f>'[1]Z03 收入决算表(财决03表)'!A71</f>
        <v>0</v>
      </c>
      <c r="L72" s="74">
        <f>'[1]Z03 收入决算表(财决03表)'!$E71</f>
        <v>0</v>
      </c>
      <c r="M72" s="75" t="str">
        <f t="shared" si="1"/>
        <v/>
      </c>
    </row>
    <row r="73" spans="1:13" ht="22.5" customHeight="1">
      <c r="A73" s="226" t="str">
        <f t="shared" si="0"/>
        <v/>
      </c>
      <c r="B73" s="226"/>
      <c r="C73" s="192" t="str">
        <f>IF(ISERROR(VLOOKUP(A73,'[1]Z03 收入决算表(财决03表)'!$A$10:$K$500,4,FALSE)),"",VLOOKUP(A73,'[1]Z03 收入决算表(财决03表)'!$A$10:$K$500,4,FALSE))</f>
        <v/>
      </c>
      <c r="D73" s="73" t="str">
        <f>IF(ISERROR(VLOOKUP(A73,'[1]Z03 收入决算表(财决03表)'!$A$10:$K$500,5,FALSE)),"",VLOOKUP(A73,'[1]Z03 收入决算表(财决03表)'!$A$10:$K$500,5,FALSE))</f>
        <v/>
      </c>
      <c r="E73" s="73" t="str">
        <f>IF(ISERROR(VLOOKUP(A73,'[1]Z03 收入决算表(财决03表)'!$A$10:$K$500,6,FALSE)),"",VLOOKUP(A73,'[1]Z03 收入决算表(财决03表)'!$A$10:$K$500,6,FALSE))</f>
        <v/>
      </c>
      <c r="F73" s="73" t="str">
        <f>IF(ISERROR(VLOOKUP(A73,'[1]Z03 收入决算表(财决03表)'!$A$10:$K$500,7,FALSE)),"",VLOOKUP(A73,'[1]Z03 收入决算表(财决03表)'!$A$10:$K$500,7,FALSE))</f>
        <v/>
      </c>
      <c r="G73" s="73" t="str">
        <f>IF(ISERROR(VLOOKUP(A73,'[1]Z03 收入决算表(财决03表)'!$A$10:$K$500,8,FALSE)),"",VLOOKUP(A73,'[1]Z03 收入决算表(财决03表)'!$A$10:$K$500,8,FALSE))</f>
        <v/>
      </c>
      <c r="H73" s="73" t="str">
        <f>IF(ISERROR(VLOOKUP(A73,'[1]Z03 收入决算表(财决03表)'!$A$10:$K$500,9,FALSE)),"",VLOOKUP(A73,'[1]Z03 收入决算表(财决03表)'!$A$10:$K$500,9,FALSE))</f>
        <v/>
      </c>
      <c r="I73" s="73" t="str">
        <f>IF(ISERROR(VLOOKUP(A73,'[1]Z03 收入决算表(财决03表)'!$A$10:$K$500,10,FALSE)),"",VLOOKUP(A73,'[1]Z03 收入决算表(财决03表)'!$A$10:$K$500,10,FALSE))</f>
        <v/>
      </c>
      <c r="J73" s="73" t="str">
        <f>IF(ISERROR(VLOOKUP(A73,'[1]Z03 收入决算表(财决03表)'!$A$10:$K$500,11,FALSE)),"",VLOOKUP(A73,'[1]Z03 收入决算表(财决03表)'!$A$10:$K$500,11,FALSE))</f>
        <v/>
      </c>
      <c r="K73" s="71">
        <f>'[1]Z03 收入决算表(财决03表)'!A72</f>
        <v>0</v>
      </c>
      <c r="L73" s="74">
        <f>'[1]Z03 收入决算表(财决03表)'!$E72</f>
        <v>0</v>
      </c>
      <c r="M73" s="75" t="str">
        <f t="shared" si="1"/>
        <v/>
      </c>
    </row>
    <row r="74" spans="1:13" ht="22.5" customHeight="1">
      <c r="A74" s="226" t="str">
        <f t="shared" si="0"/>
        <v/>
      </c>
      <c r="B74" s="226"/>
      <c r="C74" s="192" t="str">
        <f>IF(ISERROR(VLOOKUP(A74,'[1]Z03 收入决算表(财决03表)'!$A$10:$K$500,4,FALSE)),"",VLOOKUP(A74,'[1]Z03 收入决算表(财决03表)'!$A$10:$K$500,4,FALSE))</f>
        <v/>
      </c>
      <c r="D74" s="73" t="str">
        <f>IF(ISERROR(VLOOKUP(A74,'[1]Z03 收入决算表(财决03表)'!$A$10:$K$500,5,FALSE)),"",VLOOKUP(A74,'[1]Z03 收入决算表(财决03表)'!$A$10:$K$500,5,FALSE))</f>
        <v/>
      </c>
      <c r="E74" s="73" t="str">
        <f>IF(ISERROR(VLOOKUP(A74,'[1]Z03 收入决算表(财决03表)'!$A$10:$K$500,6,FALSE)),"",VLOOKUP(A74,'[1]Z03 收入决算表(财决03表)'!$A$10:$K$500,6,FALSE))</f>
        <v/>
      </c>
      <c r="F74" s="73" t="str">
        <f>IF(ISERROR(VLOOKUP(A74,'[1]Z03 收入决算表(财决03表)'!$A$10:$K$500,7,FALSE)),"",VLOOKUP(A74,'[1]Z03 收入决算表(财决03表)'!$A$10:$K$500,7,FALSE))</f>
        <v/>
      </c>
      <c r="G74" s="73" t="str">
        <f>IF(ISERROR(VLOOKUP(A74,'[1]Z03 收入决算表(财决03表)'!$A$10:$K$500,8,FALSE)),"",VLOOKUP(A74,'[1]Z03 收入决算表(财决03表)'!$A$10:$K$500,8,FALSE))</f>
        <v/>
      </c>
      <c r="H74" s="73" t="str">
        <f>IF(ISERROR(VLOOKUP(A74,'[1]Z03 收入决算表(财决03表)'!$A$10:$K$500,9,FALSE)),"",VLOOKUP(A74,'[1]Z03 收入决算表(财决03表)'!$A$10:$K$500,9,FALSE))</f>
        <v/>
      </c>
      <c r="I74" s="73" t="str">
        <f>IF(ISERROR(VLOOKUP(A74,'[1]Z03 收入决算表(财决03表)'!$A$10:$K$500,10,FALSE)),"",VLOOKUP(A74,'[1]Z03 收入决算表(财决03表)'!$A$10:$K$500,10,FALSE))</f>
        <v/>
      </c>
      <c r="J74" s="73" t="str">
        <f>IF(ISERROR(VLOOKUP(A74,'[1]Z03 收入决算表(财决03表)'!$A$10:$K$500,11,FALSE)),"",VLOOKUP(A74,'[1]Z03 收入决算表(财决03表)'!$A$10:$K$500,11,FALSE))</f>
        <v/>
      </c>
      <c r="K74" s="71">
        <f>'[1]Z03 收入决算表(财决03表)'!A73</f>
        <v>0</v>
      </c>
      <c r="L74" s="74">
        <f>'[1]Z03 收入决算表(财决03表)'!$E73</f>
        <v>0</v>
      </c>
      <c r="M74" s="75" t="str">
        <f t="shared" si="1"/>
        <v/>
      </c>
    </row>
    <row r="75" spans="1:13" ht="22.5" customHeight="1">
      <c r="A75" s="226" t="str">
        <f t="shared" si="0"/>
        <v/>
      </c>
      <c r="B75" s="226"/>
      <c r="C75" s="192" t="str">
        <f>IF(ISERROR(VLOOKUP(A75,'[1]Z03 收入决算表(财决03表)'!$A$10:$K$500,4,FALSE)),"",VLOOKUP(A75,'[1]Z03 收入决算表(财决03表)'!$A$10:$K$500,4,FALSE))</f>
        <v/>
      </c>
      <c r="D75" s="73" t="str">
        <f>IF(ISERROR(VLOOKUP(A75,'[1]Z03 收入决算表(财决03表)'!$A$10:$K$500,5,FALSE)),"",VLOOKUP(A75,'[1]Z03 收入决算表(财决03表)'!$A$10:$K$500,5,FALSE))</f>
        <v/>
      </c>
      <c r="E75" s="73" t="str">
        <f>IF(ISERROR(VLOOKUP(A75,'[1]Z03 收入决算表(财决03表)'!$A$10:$K$500,6,FALSE)),"",VLOOKUP(A75,'[1]Z03 收入决算表(财决03表)'!$A$10:$K$500,6,FALSE))</f>
        <v/>
      </c>
      <c r="F75" s="73" t="str">
        <f>IF(ISERROR(VLOOKUP(A75,'[1]Z03 收入决算表(财决03表)'!$A$10:$K$500,7,FALSE)),"",VLOOKUP(A75,'[1]Z03 收入决算表(财决03表)'!$A$10:$K$500,7,FALSE))</f>
        <v/>
      </c>
      <c r="G75" s="73" t="str">
        <f>IF(ISERROR(VLOOKUP(A75,'[1]Z03 收入决算表(财决03表)'!$A$10:$K$500,8,FALSE)),"",VLOOKUP(A75,'[1]Z03 收入决算表(财决03表)'!$A$10:$K$500,8,FALSE))</f>
        <v/>
      </c>
      <c r="H75" s="73" t="str">
        <f>IF(ISERROR(VLOOKUP(A75,'[1]Z03 收入决算表(财决03表)'!$A$10:$K$500,9,FALSE)),"",VLOOKUP(A75,'[1]Z03 收入决算表(财决03表)'!$A$10:$K$500,9,FALSE))</f>
        <v/>
      </c>
      <c r="I75" s="73" t="str">
        <f>IF(ISERROR(VLOOKUP(A75,'[1]Z03 收入决算表(财决03表)'!$A$10:$K$500,10,FALSE)),"",VLOOKUP(A75,'[1]Z03 收入决算表(财决03表)'!$A$10:$K$500,10,FALSE))</f>
        <v/>
      </c>
      <c r="J75" s="73" t="str">
        <f>IF(ISERROR(VLOOKUP(A75,'[1]Z03 收入决算表(财决03表)'!$A$10:$K$500,11,FALSE)),"",VLOOKUP(A75,'[1]Z03 收入决算表(财决03表)'!$A$10:$K$500,11,FALSE))</f>
        <v/>
      </c>
      <c r="K75" s="71">
        <f>'[1]Z03 收入决算表(财决03表)'!A74</f>
        <v>0</v>
      </c>
      <c r="L75" s="74">
        <f>'[1]Z03 收入决算表(财决03表)'!$E74</f>
        <v>0</v>
      </c>
      <c r="M75" s="75" t="str">
        <f t="shared" si="1"/>
        <v/>
      </c>
    </row>
    <row r="76" spans="1:13" ht="22.5" customHeight="1">
      <c r="A76" s="226" t="str">
        <f t="shared" ref="A76:A139" si="2">IF(K76&gt;0,K76,"")</f>
        <v/>
      </c>
      <c r="B76" s="226"/>
      <c r="C76" s="192" t="str">
        <f>IF(ISERROR(VLOOKUP(A76,'[1]Z03 收入决算表(财决03表)'!$A$10:$K$500,4,FALSE)),"",VLOOKUP(A76,'[1]Z03 收入决算表(财决03表)'!$A$10:$K$500,4,FALSE))</f>
        <v/>
      </c>
      <c r="D76" s="73" t="str">
        <f>IF(ISERROR(VLOOKUP(A76,'[1]Z03 收入决算表(财决03表)'!$A$10:$K$500,5,FALSE)),"",VLOOKUP(A76,'[1]Z03 收入决算表(财决03表)'!$A$10:$K$500,5,FALSE))</f>
        <v/>
      </c>
      <c r="E76" s="73" t="str">
        <f>IF(ISERROR(VLOOKUP(A76,'[1]Z03 收入决算表(财决03表)'!$A$10:$K$500,6,FALSE)),"",VLOOKUP(A76,'[1]Z03 收入决算表(财决03表)'!$A$10:$K$500,6,FALSE))</f>
        <v/>
      </c>
      <c r="F76" s="73" t="str">
        <f>IF(ISERROR(VLOOKUP(A76,'[1]Z03 收入决算表(财决03表)'!$A$10:$K$500,7,FALSE)),"",VLOOKUP(A76,'[1]Z03 收入决算表(财决03表)'!$A$10:$K$500,7,FALSE))</f>
        <v/>
      </c>
      <c r="G76" s="73" t="str">
        <f>IF(ISERROR(VLOOKUP(A76,'[1]Z03 收入决算表(财决03表)'!$A$10:$K$500,8,FALSE)),"",VLOOKUP(A76,'[1]Z03 收入决算表(财决03表)'!$A$10:$K$500,8,FALSE))</f>
        <v/>
      </c>
      <c r="H76" s="73" t="str">
        <f>IF(ISERROR(VLOOKUP(A76,'[1]Z03 收入决算表(财决03表)'!$A$10:$K$500,9,FALSE)),"",VLOOKUP(A76,'[1]Z03 收入决算表(财决03表)'!$A$10:$K$500,9,FALSE))</f>
        <v/>
      </c>
      <c r="I76" s="73" t="str">
        <f>IF(ISERROR(VLOOKUP(A76,'[1]Z03 收入决算表(财决03表)'!$A$10:$K$500,10,FALSE)),"",VLOOKUP(A76,'[1]Z03 收入决算表(财决03表)'!$A$10:$K$500,10,FALSE))</f>
        <v/>
      </c>
      <c r="J76" s="73" t="str">
        <f>IF(ISERROR(VLOOKUP(A76,'[1]Z03 收入决算表(财决03表)'!$A$10:$K$500,11,FALSE)),"",VLOOKUP(A76,'[1]Z03 收入决算表(财决03表)'!$A$10:$K$500,11,FALSE))</f>
        <v/>
      </c>
      <c r="K76" s="71">
        <f>'[1]Z03 收入决算表(财决03表)'!A75</f>
        <v>0</v>
      </c>
      <c r="L76" s="74">
        <f>'[1]Z03 收入决算表(财决03表)'!$E75</f>
        <v>0</v>
      </c>
      <c r="M76" s="75" t="str">
        <f t="shared" ref="M76:M139" si="3">IF(C76&lt;&gt;"",ROW(),"")</f>
        <v/>
      </c>
    </row>
    <row r="77" spans="1:13" ht="22.5" customHeight="1">
      <c r="A77" s="226" t="str">
        <f t="shared" si="2"/>
        <v/>
      </c>
      <c r="B77" s="226"/>
      <c r="C77" s="192" t="str">
        <f>IF(ISERROR(VLOOKUP(A77,'[1]Z03 收入决算表(财决03表)'!$A$10:$K$500,4,FALSE)),"",VLOOKUP(A77,'[1]Z03 收入决算表(财决03表)'!$A$10:$K$500,4,FALSE))</f>
        <v/>
      </c>
      <c r="D77" s="73" t="str">
        <f>IF(ISERROR(VLOOKUP(A77,'[1]Z03 收入决算表(财决03表)'!$A$10:$K$500,5,FALSE)),"",VLOOKUP(A77,'[1]Z03 收入决算表(财决03表)'!$A$10:$K$500,5,FALSE))</f>
        <v/>
      </c>
      <c r="E77" s="73" t="str">
        <f>IF(ISERROR(VLOOKUP(A77,'[1]Z03 收入决算表(财决03表)'!$A$10:$K$500,6,FALSE)),"",VLOOKUP(A77,'[1]Z03 收入决算表(财决03表)'!$A$10:$K$500,6,FALSE))</f>
        <v/>
      </c>
      <c r="F77" s="73" t="str">
        <f>IF(ISERROR(VLOOKUP(A77,'[1]Z03 收入决算表(财决03表)'!$A$10:$K$500,7,FALSE)),"",VLOOKUP(A77,'[1]Z03 收入决算表(财决03表)'!$A$10:$K$500,7,FALSE))</f>
        <v/>
      </c>
      <c r="G77" s="73" t="str">
        <f>IF(ISERROR(VLOOKUP(A77,'[1]Z03 收入决算表(财决03表)'!$A$10:$K$500,8,FALSE)),"",VLOOKUP(A77,'[1]Z03 收入决算表(财决03表)'!$A$10:$K$500,8,FALSE))</f>
        <v/>
      </c>
      <c r="H77" s="73" t="str">
        <f>IF(ISERROR(VLOOKUP(A77,'[1]Z03 收入决算表(财决03表)'!$A$10:$K$500,9,FALSE)),"",VLOOKUP(A77,'[1]Z03 收入决算表(财决03表)'!$A$10:$K$500,9,FALSE))</f>
        <v/>
      </c>
      <c r="I77" s="73" t="str">
        <f>IF(ISERROR(VLOOKUP(A77,'[1]Z03 收入决算表(财决03表)'!$A$10:$K$500,10,FALSE)),"",VLOOKUP(A77,'[1]Z03 收入决算表(财决03表)'!$A$10:$K$500,10,FALSE))</f>
        <v/>
      </c>
      <c r="J77" s="73" t="str">
        <f>IF(ISERROR(VLOOKUP(A77,'[1]Z03 收入决算表(财决03表)'!$A$10:$K$500,11,FALSE)),"",VLOOKUP(A77,'[1]Z03 收入决算表(财决03表)'!$A$10:$K$500,11,FALSE))</f>
        <v/>
      </c>
      <c r="K77" s="71">
        <f>'[1]Z03 收入决算表(财决03表)'!A76</f>
        <v>0</v>
      </c>
      <c r="L77" s="74">
        <f>'[1]Z03 收入决算表(财决03表)'!$E76</f>
        <v>0</v>
      </c>
      <c r="M77" s="75" t="str">
        <f t="shared" si="3"/>
        <v/>
      </c>
    </row>
    <row r="78" spans="1:13" ht="22.5" customHeight="1">
      <c r="A78" s="226" t="str">
        <f t="shared" si="2"/>
        <v/>
      </c>
      <c r="B78" s="226"/>
      <c r="C78" s="192" t="str">
        <f>IF(ISERROR(VLOOKUP(A78,'[1]Z03 收入决算表(财决03表)'!$A$10:$K$500,4,FALSE)),"",VLOOKUP(A78,'[1]Z03 收入决算表(财决03表)'!$A$10:$K$500,4,FALSE))</f>
        <v/>
      </c>
      <c r="D78" s="73" t="str">
        <f>IF(ISERROR(VLOOKUP(A78,'[1]Z03 收入决算表(财决03表)'!$A$10:$K$500,5,FALSE)),"",VLOOKUP(A78,'[1]Z03 收入决算表(财决03表)'!$A$10:$K$500,5,FALSE))</f>
        <v/>
      </c>
      <c r="E78" s="73" t="str">
        <f>IF(ISERROR(VLOOKUP(A78,'[1]Z03 收入决算表(财决03表)'!$A$10:$K$500,6,FALSE)),"",VLOOKUP(A78,'[1]Z03 收入决算表(财决03表)'!$A$10:$K$500,6,FALSE))</f>
        <v/>
      </c>
      <c r="F78" s="73" t="str">
        <f>IF(ISERROR(VLOOKUP(A78,'[1]Z03 收入决算表(财决03表)'!$A$10:$K$500,7,FALSE)),"",VLOOKUP(A78,'[1]Z03 收入决算表(财决03表)'!$A$10:$K$500,7,FALSE))</f>
        <v/>
      </c>
      <c r="G78" s="73" t="str">
        <f>IF(ISERROR(VLOOKUP(A78,'[1]Z03 收入决算表(财决03表)'!$A$10:$K$500,8,FALSE)),"",VLOOKUP(A78,'[1]Z03 收入决算表(财决03表)'!$A$10:$K$500,8,FALSE))</f>
        <v/>
      </c>
      <c r="H78" s="73" t="str">
        <f>IF(ISERROR(VLOOKUP(A78,'[1]Z03 收入决算表(财决03表)'!$A$10:$K$500,9,FALSE)),"",VLOOKUP(A78,'[1]Z03 收入决算表(财决03表)'!$A$10:$K$500,9,FALSE))</f>
        <v/>
      </c>
      <c r="I78" s="73" t="str">
        <f>IF(ISERROR(VLOOKUP(A78,'[1]Z03 收入决算表(财决03表)'!$A$10:$K$500,10,FALSE)),"",VLOOKUP(A78,'[1]Z03 收入决算表(财决03表)'!$A$10:$K$500,10,FALSE))</f>
        <v/>
      </c>
      <c r="J78" s="73" t="str">
        <f>IF(ISERROR(VLOOKUP(A78,'[1]Z03 收入决算表(财决03表)'!$A$10:$K$500,11,FALSE)),"",VLOOKUP(A78,'[1]Z03 收入决算表(财决03表)'!$A$10:$K$500,11,FALSE))</f>
        <v/>
      </c>
      <c r="K78" s="71">
        <f>'[1]Z03 收入决算表(财决03表)'!A77</f>
        <v>0</v>
      </c>
      <c r="L78" s="74">
        <f>'[1]Z03 收入决算表(财决03表)'!$E77</f>
        <v>0</v>
      </c>
      <c r="M78" s="75" t="str">
        <f t="shared" si="3"/>
        <v/>
      </c>
    </row>
    <row r="79" spans="1:13" ht="22.5" customHeight="1">
      <c r="A79" s="226" t="str">
        <f t="shared" si="2"/>
        <v/>
      </c>
      <c r="B79" s="226"/>
      <c r="C79" s="192" t="str">
        <f>IF(ISERROR(VLOOKUP(A79,'[1]Z03 收入决算表(财决03表)'!$A$10:$K$500,4,FALSE)),"",VLOOKUP(A79,'[1]Z03 收入决算表(财决03表)'!$A$10:$K$500,4,FALSE))</f>
        <v/>
      </c>
      <c r="D79" s="73" t="str">
        <f>IF(ISERROR(VLOOKUP(A79,'[1]Z03 收入决算表(财决03表)'!$A$10:$K$500,5,FALSE)),"",VLOOKUP(A79,'[1]Z03 收入决算表(财决03表)'!$A$10:$K$500,5,FALSE))</f>
        <v/>
      </c>
      <c r="E79" s="73" t="str">
        <f>IF(ISERROR(VLOOKUP(A79,'[1]Z03 收入决算表(财决03表)'!$A$10:$K$500,6,FALSE)),"",VLOOKUP(A79,'[1]Z03 收入决算表(财决03表)'!$A$10:$K$500,6,FALSE))</f>
        <v/>
      </c>
      <c r="F79" s="73" t="str">
        <f>IF(ISERROR(VLOOKUP(A79,'[1]Z03 收入决算表(财决03表)'!$A$10:$K$500,7,FALSE)),"",VLOOKUP(A79,'[1]Z03 收入决算表(财决03表)'!$A$10:$K$500,7,FALSE))</f>
        <v/>
      </c>
      <c r="G79" s="73" t="str">
        <f>IF(ISERROR(VLOOKUP(A79,'[1]Z03 收入决算表(财决03表)'!$A$10:$K$500,8,FALSE)),"",VLOOKUP(A79,'[1]Z03 收入决算表(财决03表)'!$A$10:$K$500,8,FALSE))</f>
        <v/>
      </c>
      <c r="H79" s="73" t="str">
        <f>IF(ISERROR(VLOOKUP(A79,'[1]Z03 收入决算表(财决03表)'!$A$10:$K$500,9,FALSE)),"",VLOOKUP(A79,'[1]Z03 收入决算表(财决03表)'!$A$10:$K$500,9,FALSE))</f>
        <v/>
      </c>
      <c r="I79" s="73" t="str">
        <f>IF(ISERROR(VLOOKUP(A79,'[1]Z03 收入决算表(财决03表)'!$A$10:$K$500,10,FALSE)),"",VLOOKUP(A79,'[1]Z03 收入决算表(财决03表)'!$A$10:$K$500,10,FALSE))</f>
        <v/>
      </c>
      <c r="J79" s="73" t="str">
        <f>IF(ISERROR(VLOOKUP(A79,'[1]Z03 收入决算表(财决03表)'!$A$10:$K$500,11,FALSE)),"",VLOOKUP(A79,'[1]Z03 收入决算表(财决03表)'!$A$10:$K$500,11,FALSE))</f>
        <v/>
      </c>
      <c r="K79" s="71">
        <f>'[1]Z03 收入决算表(财决03表)'!A78</f>
        <v>0</v>
      </c>
      <c r="L79" s="74">
        <f>'[1]Z03 收入决算表(财决03表)'!$E78</f>
        <v>0</v>
      </c>
      <c r="M79" s="75" t="str">
        <f t="shared" si="3"/>
        <v/>
      </c>
    </row>
    <row r="80" spans="1:13" ht="22.5" customHeight="1">
      <c r="A80" s="226" t="str">
        <f t="shared" si="2"/>
        <v/>
      </c>
      <c r="B80" s="226"/>
      <c r="C80" s="192" t="str">
        <f>IF(ISERROR(VLOOKUP(A80,'[1]Z03 收入决算表(财决03表)'!$A$10:$K$500,4,FALSE)),"",VLOOKUP(A80,'[1]Z03 收入决算表(财决03表)'!$A$10:$K$500,4,FALSE))</f>
        <v/>
      </c>
      <c r="D80" s="73" t="str">
        <f>IF(ISERROR(VLOOKUP(A80,'[1]Z03 收入决算表(财决03表)'!$A$10:$K$500,5,FALSE)),"",VLOOKUP(A80,'[1]Z03 收入决算表(财决03表)'!$A$10:$K$500,5,FALSE))</f>
        <v/>
      </c>
      <c r="E80" s="73" t="str">
        <f>IF(ISERROR(VLOOKUP(A80,'[1]Z03 收入决算表(财决03表)'!$A$10:$K$500,6,FALSE)),"",VLOOKUP(A80,'[1]Z03 收入决算表(财决03表)'!$A$10:$K$500,6,FALSE))</f>
        <v/>
      </c>
      <c r="F80" s="73" t="str">
        <f>IF(ISERROR(VLOOKUP(A80,'[1]Z03 收入决算表(财决03表)'!$A$10:$K$500,7,FALSE)),"",VLOOKUP(A80,'[1]Z03 收入决算表(财决03表)'!$A$10:$K$500,7,FALSE))</f>
        <v/>
      </c>
      <c r="G80" s="73" t="str">
        <f>IF(ISERROR(VLOOKUP(A80,'[1]Z03 收入决算表(财决03表)'!$A$10:$K$500,8,FALSE)),"",VLOOKUP(A80,'[1]Z03 收入决算表(财决03表)'!$A$10:$K$500,8,FALSE))</f>
        <v/>
      </c>
      <c r="H80" s="73" t="str">
        <f>IF(ISERROR(VLOOKUP(A80,'[1]Z03 收入决算表(财决03表)'!$A$10:$K$500,9,FALSE)),"",VLOOKUP(A80,'[1]Z03 收入决算表(财决03表)'!$A$10:$K$500,9,FALSE))</f>
        <v/>
      </c>
      <c r="I80" s="73" t="str">
        <f>IF(ISERROR(VLOOKUP(A80,'[1]Z03 收入决算表(财决03表)'!$A$10:$K$500,10,FALSE)),"",VLOOKUP(A80,'[1]Z03 收入决算表(财决03表)'!$A$10:$K$500,10,FALSE))</f>
        <v/>
      </c>
      <c r="J80" s="73" t="str">
        <f>IF(ISERROR(VLOOKUP(A80,'[1]Z03 收入决算表(财决03表)'!$A$10:$K$500,11,FALSE)),"",VLOOKUP(A80,'[1]Z03 收入决算表(财决03表)'!$A$10:$K$500,11,FALSE))</f>
        <v/>
      </c>
      <c r="K80" s="71">
        <f>'[1]Z03 收入决算表(财决03表)'!A79</f>
        <v>0</v>
      </c>
      <c r="L80" s="74">
        <f>'[1]Z03 收入决算表(财决03表)'!$E79</f>
        <v>0</v>
      </c>
      <c r="M80" s="75" t="str">
        <f t="shared" si="3"/>
        <v/>
      </c>
    </row>
    <row r="81" spans="1:13" ht="22.5" customHeight="1">
      <c r="A81" s="226" t="str">
        <f t="shared" si="2"/>
        <v/>
      </c>
      <c r="B81" s="226"/>
      <c r="C81" s="192" t="str">
        <f>IF(ISERROR(VLOOKUP(A81,'[1]Z03 收入决算表(财决03表)'!$A$10:$K$500,4,FALSE)),"",VLOOKUP(A81,'[1]Z03 收入决算表(财决03表)'!$A$10:$K$500,4,FALSE))</f>
        <v/>
      </c>
      <c r="D81" s="76" t="str">
        <f>IF(ISERROR(VLOOKUP(A81,'[1]Z03 收入决算表(财决03表)'!$A$10:$K$500,5,FALSE)),"",VLOOKUP(A81,'[1]Z03 收入决算表(财决03表)'!$A$10:$K$500,5,FALSE))</f>
        <v/>
      </c>
      <c r="E81" s="76" t="str">
        <f>IF(ISERROR(VLOOKUP(A81,'[1]Z03 收入决算表(财决03表)'!$A$10:$K$500,6,FALSE)),"",VLOOKUP(A81,'[1]Z03 收入决算表(财决03表)'!$A$10:$K$500,6,FALSE))</f>
        <v/>
      </c>
      <c r="F81" s="76" t="str">
        <f>IF(ISERROR(VLOOKUP(A81,'[1]Z03 收入决算表(财决03表)'!$A$10:$K$500,7,FALSE)),"",VLOOKUP(A81,'[1]Z03 收入决算表(财决03表)'!$A$10:$K$500,7,FALSE))</f>
        <v/>
      </c>
      <c r="G81" s="76" t="str">
        <f>IF(ISERROR(VLOOKUP(A81,'[1]Z03 收入决算表(财决03表)'!$A$10:$K$500,8,FALSE)),"",VLOOKUP(A81,'[1]Z03 收入决算表(财决03表)'!$A$10:$K$500,8,FALSE))</f>
        <v/>
      </c>
      <c r="H81" s="76" t="str">
        <f>IF(ISERROR(VLOOKUP(A81,'[1]Z03 收入决算表(财决03表)'!$A$10:$K$500,9,FALSE)),"",VLOOKUP(A81,'[1]Z03 收入决算表(财决03表)'!$A$10:$K$500,9,FALSE))</f>
        <v/>
      </c>
      <c r="I81" s="76" t="str">
        <f>IF(ISERROR(VLOOKUP(A81,'[1]Z03 收入决算表(财决03表)'!$A$10:$K$500,10,FALSE)),"",VLOOKUP(A81,'[1]Z03 收入决算表(财决03表)'!$A$10:$K$500,10,FALSE))</f>
        <v/>
      </c>
      <c r="J81" s="76" t="str">
        <f>IF(ISERROR(VLOOKUP(A81,'[1]Z03 收入决算表(财决03表)'!$A$10:$K$500,11,FALSE)),"",VLOOKUP(A81,'[1]Z03 收入决算表(财决03表)'!$A$10:$K$500,11,FALSE))</f>
        <v/>
      </c>
      <c r="K81" s="71">
        <f>'[1]Z03 收入决算表(财决03表)'!A80</f>
        <v>0</v>
      </c>
      <c r="L81" s="74">
        <f>'[1]Z03 收入决算表(财决03表)'!$E80</f>
        <v>0</v>
      </c>
      <c r="M81" s="75" t="str">
        <f t="shared" si="3"/>
        <v/>
      </c>
    </row>
    <row r="82" spans="1:13" ht="22.5" customHeight="1">
      <c r="A82" s="226" t="str">
        <f t="shared" si="2"/>
        <v/>
      </c>
      <c r="B82" s="226"/>
      <c r="C82" s="192" t="str">
        <f>IF(ISERROR(VLOOKUP(A82,'[1]Z03 收入决算表(财决03表)'!$A$10:$K$500,4,FALSE)),"",VLOOKUP(A82,'[1]Z03 收入决算表(财决03表)'!$A$10:$K$500,4,FALSE))</f>
        <v/>
      </c>
      <c r="D82" s="76" t="str">
        <f>IF(ISERROR(VLOOKUP(A82,'[1]Z03 收入决算表(财决03表)'!$A$10:$K$500,5,FALSE)),"",VLOOKUP(A82,'[1]Z03 收入决算表(财决03表)'!$A$10:$K$500,5,FALSE))</f>
        <v/>
      </c>
      <c r="E82" s="76" t="str">
        <f>IF(ISERROR(VLOOKUP(A82,'[1]Z03 收入决算表(财决03表)'!$A$10:$K$500,6,FALSE)),"",VLOOKUP(A82,'[1]Z03 收入决算表(财决03表)'!$A$10:$K$500,6,FALSE))</f>
        <v/>
      </c>
      <c r="F82" s="76" t="str">
        <f>IF(ISERROR(VLOOKUP(A82,'[1]Z03 收入决算表(财决03表)'!$A$10:$K$500,7,FALSE)),"",VLOOKUP(A82,'[1]Z03 收入决算表(财决03表)'!$A$10:$K$500,7,FALSE))</f>
        <v/>
      </c>
      <c r="G82" s="76" t="str">
        <f>IF(ISERROR(VLOOKUP(A82,'[1]Z03 收入决算表(财决03表)'!$A$10:$K$500,8,FALSE)),"",VLOOKUP(A82,'[1]Z03 收入决算表(财决03表)'!$A$10:$K$500,8,FALSE))</f>
        <v/>
      </c>
      <c r="H82" s="76" t="str">
        <f>IF(ISERROR(VLOOKUP(A82,'[1]Z03 收入决算表(财决03表)'!$A$10:$K$500,9,FALSE)),"",VLOOKUP(A82,'[1]Z03 收入决算表(财决03表)'!$A$10:$K$500,9,FALSE))</f>
        <v/>
      </c>
      <c r="I82" s="76" t="str">
        <f>IF(ISERROR(VLOOKUP(A82,'[1]Z03 收入决算表(财决03表)'!$A$10:$K$500,10,FALSE)),"",VLOOKUP(A82,'[1]Z03 收入决算表(财决03表)'!$A$10:$K$500,10,FALSE))</f>
        <v/>
      </c>
      <c r="J82" s="76" t="str">
        <f>IF(ISERROR(VLOOKUP(A82,'[1]Z03 收入决算表(财决03表)'!$A$10:$K$500,11,FALSE)),"",VLOOKUP(A82,'[1]Z03 收入决算表(财决03表)'!$A$10:$K$500,11,FALSE))</f>
        <v/>
      </c>
      <c r="K82" s="71">
        <f>'[1]Z03 收入决算表(财决03表)'!A81</f>
        <v>0</v>
      </c>
      <c r="L82" s="74">
        <f>'[1]Z03 收入决算表(财决03表)'!$E81</f>
        <v>0</v>
      </c>
      <c r="M82" s="75" t="str">
        <f t="shared" si="3"/>
        <v/>
      </c>
    </row>
    <row r="83" spans="1:13" ht="22.5" customHeight="1">
      <c r="A83" s="226" t="str">
        <f t="shared" si="2"/>
        <v/>
      </c>
      <c r="B83" s="226"/>
      <c r="C83" s="192" t="str">
        <f>IF(ISERROR(VLOOKUP(A83,'[1]Z03 收入决算表(财决03表)'!$A$10:$K$500,4,FALSE)),"",VLOOKUP(A83,'[1]Z03 收入决算表(财决03表)'!$A$10:$K$500,4,FALSE))</f>
        <v/>
      </c>
      <c r="D83" s="76" t="str">
        <f>IF(ISERROR(VLOOKUP(A83,'[1]Z03 收入决算表(财决03表)'!$A$10:$K$500,5,FALSE)),"",VLOOKUP(A83,'[1]Z03 收入决算表(财决03表)'!$A$10:$K$500,5,FALSE))</f>
        <v/>
      </c>
      <c r="E83" s="76" t="str">
        <f>IF(ISERROR(VLOOKUP(A83,'[1]Z03 收入决算表(财决03表)'!$A$10:$K$500,6,FALSE)),"",VLOOKUP(A83,'[1]Z03 收入决算表(财决03表)'!$A$10:$K$500,6,FALSE))</f>
        <v/>
      </c>
      <c r="F83" s="76" t="str">
        <f>IF(ISERROR(VLOOKUP(A83,'[1]Z03 收入决算表(财决03表)'!$A$10:$K$500,7,FALSE)),"",VLOOKUP(A83,'[1]Z03 收入决算表(财决03表)'!$A$10:$K$500,7,FALSE))</f>
        <v/>
      </c>
      <c r="G83" s="76" t="str">
        <f>IF(ISERROR(VLOOKUP(A83,'[1]Z03 收入决算表(财决03表)'!$A$10:$K$500,8,FALSE)),"",VLOOKUP(A83,'[1]Z03 收入决算表(财决03表)'!$A$10:$K$500,8,FALSE))</f>
        <v/>
      </c>
      <c r="H83" s="76" t="str">
        <f>IF(ISERROR(VLOOKUP(A83,'[1]Z03 收入决算表(财决03表)'!$A$10:$K$500,9,FALSE)),"",VLOOKUP(A83,'[1]Z03 收入决算表(财决03表)'!$A$10:$K$500,9,FALSE))</f>
        <v/>
      </c>
      <c r="I83" s="76" t="str">
        <f>IF(ISERROR(VLOOKUP(A83,'[1]Z03 收入决算表(财决03表)'!$A$10:$K$500,10,FALSE)),"",VLOOKUP(A83,'[1]Z03 收入决算表(财决03表)'!$A$10:$K$500,10,FALSE))</f>
        <v/>
      </c>
      <c r="J83" s="76" t="str">
        <f>IF(ISERROR(VLOOKUP(A83,'[1]Z03 收入决算表(财决03表)'!$A$10:$K$500,11,FALSE)),"",VLOOKUP(A83,'[1]Z03 收入决算表(财决03表)'!$A$10:$K$500,11,FALSE))</f>
        <v/>
      </c>
      <c r="K83" s="71">
        <f>'[1]Z03 收入决算表(财决03表)'!A82</f>
        <v>0</v>
      </c>
      <c r="L83" s="74">
        <f>'[1]Z03 收入决算表(财决03表)'!$E82</f>
        <v>0</v>
      </c>
      <c r="M83" s="75" t="str">
        <f t="shared" si="3"/>
        <v/>
      </c>
    </row>
    <row r="84" spans="1:13" ht="22.5" customHeight="1">
      <c r="A84" s="226" t="str">
        <f t="shared" si="2"/>
        <v/>
      </c>
      <c r="B84" s="226"/>
      <c r="C84" s="192" t="str">
        <f>IF(ISERROR(VLOOKUP(A84,'[1]Z03 收入决算表(财决03表)'!$A$10:$K$500,4,FALSE)),"",VLOOKUP(A84,'[1]Z03 收入决算表(财决03表)'!$A$10:$K$500,4,FALSE))</f>
        <v/>
      </c>
      <c r="D84" s="76" t="str">
        <f>IF(ISERROR(VLOOKUP(A84,'[1]Z03 收入决算表(财决03表)'!$A$10:$K$500,5,FALSE)),"",VLOOKUP(A84,'[1]Z03 收入决算表(财决03表)'!$A$10:$K$500,5,FALSE))</f>
        <v/>
      </c>
      <c r="E84" s="76" t="str">
        <f>IF(ISERROR(VLOOKUP(A84,'[1]Z03 收入决算表(财决03表)'!$A$10:$K$500,6,FALSE)),"",VLOOKUP(A84,'[1]Z03 收入决算表(财决03表)'!$A$10:$K$500,6,FALSE))</f>
        <v/>
      </c>
      <c r="F84" s="76" t="str">
        <f>IF(ISERROR(VLOOKUP(A84,'[1]Z03 收入决算表(财决03表)'!$A$10:$K$500,7,FALSE)),"",VLOOKUP(A84,'[1]Z03 收入决算表(财决03表)'!$A$10:$K$500,7,FALSE))</f>
        <v/>
      </c>
      <c r="G84" s="76" t="str">
        <f>IF(ISERROR(VLOOKUP(A84,'[1]Z03 收入决算表(财决03表)'!$A$10:$K$500,8,FALSE)),"",VLOOKUP(A84,'[1]Z03 收入决算表(财决03表)'!$A$10:$K$500,8,FALSE))</f>
        <v/>
      </c>
      <c r="H84" s="76" t="str">
        <f>IF(ISERROR(VLOOKUP(A84,'[1]Z03 收入决算表(财决03表)'!$A$10:$K$500,9,FALSE)),"",VLOOKUP(A84,'[1]Z03 收入决算表(财决03表)'!$A$10:$K$500,9,FALSE))</f>
        <v/>
      </c>
      <c r="I84" s="76" t="str">
        <f>IF(ISERROR(VLOOKUP(A84,'[1]Z03 收入决算表(财决03表)'!$A$10:$K$500,10,FALSE)),"",VLOOKUP(A84,'[1]Z03 收入决算表(财决03表)'!$A$10:$K$500,10,FALSE))</f>
        <v/>
      </c>
      <c r="J84" s="76" t="str">
        <f>IF(ISERROR(VLOOKUP(A84,'[1]Z03 收入决算表(财决03表)'!$A$10:$K$500,11,FALSE)),"",VLOOKUP(A84,'[1]Z03 收入决算表(财决03表)'!$A$10:$K$500,11,FALSE))</f>
        <v/>
      </c>
      <c r="K84" s="71">
        <f>'[1]Z03 收入决算表(财决03表)'!A83</f>
        <v>0</v>
      </c>
      <c r="L84" s="74">
        <f>'[1]Z03 收入决算表(财决03表)'!$E83</f>
        <v>0</v>
      </c>
      <c r="M84" s="75" t="str">
        <f t="shared" si="3"/>
        <v/>
      </c>
    </row>
    <row r="85" spans="1:13" ht="22.5" customHeight="1">
      <c r="A85" s="226" t="str">
        <f t="shared" si="2"/>
        <v/>
      </c>
      <c r="B85" s="226"/>
      <c r="C85" s="192" t="str">
        <f>IF(ISERROR(VLOOKUP(A85,'[1]Z03 收入决算表(财决03表)'!$A$10:$K$500,4,FALSE)),"",VLOOKUP(A85,'[1]Z03 收入决算表(财决03表)'!$A$10:$K$500,4,FALSE))</f>
        <v/>
      </c>
      <c r="D85" s="76" t="str">
        <f>IF(ISERROR(VLOOKUP(A85,'[1]Z03 收入决算表(财决03表)'!$A$10:$K$500,5,FALSE)),"",VLOOKUP(A85,'[1]Z03 收入决算表(财决03表)'!$A$10:$K$500,5,FALSE))</f>
        <v/>
      </c>
      <c r="E85" s="76" t="str">
        <f>IF(ISERROR(VLOOKUP(A85,'[1]Z03 收入决算表(财决03表)'!$A$10:$K$500,6,FALSE)),"",VLOOKUP(A85,'[1]Z03 收入决算表(财决03表)'!$A$10:$K$500,6,FALSE))</f>
        <v/>
      </c>
      <c r="F85" s="76" t="str">
        <f>IF(ISERROR(VLOOKUP(A85,'[1]Z03 收入决算表(财决03表)'!$A$10:$K$500,7,FALSE)),"",VLOOKUP(A85,'[1]Z03 收入决算表(财决03表)'!$A$10:$K$500,7,FALSE))</f>
        <v/>
      </c>
      <c r="G85" s="76" t="str">
        <f>IF(ISERROR(VLOOKUP(A85,'[1]Z03 收入决算表(财决03表)'!$A$10:$K$500,8,FALSE)),"",VLOOKUP(A85,'[1]Z03 收入决算表(财决03表)'!$A$10:$K$500,8,FALSE))</f>
        <v/>
      </c>
      <c r="H85" s="76" t="str">
        <f>IF(ISERROR(VLOOKUP(A85,'[1]Z03 收入决算表(财决03表)'!$A$10:$K$500,9,FALSE)),"",VLOOKUP(A85,'[1]Z03 收入决算表(财决03表)'!$A$10:$K$500,9,FALSE))</f>
        <v/>
      </c>
      <c r="I85" s="76" t="str">
        <f>IF(ISERROR(VLOOKUP(A85,'[1]Z03 收入决算表(财决03表)'!$A$10:$K$500,10,FALSE)),"",VLOOKUP(A85,'[1]Z03 收入决算表(财决03表)'!$A$10:$K$500,10,FALSE))</f>
        <v/>
      </c>
      <c r="J85" s="76" t="str">
        <f>IF(ISERROR(VLOOKUP(A85,'[1]Z03 收入决算表(财决03表)'!$A$10:$K$500,11,FALSE)),"",VLOOKUP(A85,'[1]Z03 收入决算表(财决03表)'!$A$10:$K$500,11,FALSE))</f>
        <v/>
      </c>
      <c r="K85" s="71">
        <f>'[1]Z03 收入决算表(财决03表)'!A84</f>
        <v>0</v>
      </c>
      <c r="L85" s="74">
        <f>'[1]Z03 收入决算表(财决03表)'!$E84</f>
        <v>0</v>
      </c>
      <c r="M85" s="75" t="str">
        <f t="shared" si="3"/>
        <v/>
      </c>
    </row>
    <row r="86" spans="1:13" ht="22.5" customHeight="1">
      <c r="A86" s="226" t="str">
        <f t="shared" si="2"/>
        <v/>
      </c>
      <c r="B86" s="226"/>
      <c r="C86" s="192" t="str">
        <f>IF(ISERROR(VLOOKUP(A86,'[1]Z03 收入决算表(财决03表)'!$A$10:$K$500,4,FALSE)),"",VLOOKUP(A86,'[1]Z03 收入决算表(财决03表)'!$A$10:$K$500,4,FALSE))</f>
        <v/>
      </c>
      <c r="D86" s="76" t="str">
        <f>IF(ISERROR(VLOOKUP(A86,'[1]Z03 收入决算表(财决03表)'!$A$10:$K$500,5,FALSE)),"",VLOOKUP(A86,'[1]Z03 收入决算表(财决03表)'!$A$10:$K$500,5,FALSE))</f>
        <v/>
      </c>
      <c r="E86" s="76" t="str">
        <f>IF(ISERROR(VLOOKUP(A86,'[1]Z03 收入决算表(财决03表)'!$A$10:$K$500,6,FALSE)),"",VLOOKUP(A86,'[1]Z03 收入决算表(财决03表)'!$A$10:$K$500,6,FALSE))</f>
        <v/>
      </c>
      <c r="F86" s="76" t="str">
        <f>IF(ISERROR(VLOOKUP(A86,'[1]Z03 收入决算表(财决03表)'!$A$10:$K$500,7,FALSE)),"",VLOOKUP(A86,'[1]Z03 收入决算表(财决03表)'!$A$10:$K$500,7,FALSE))</f>
        <v/>
      </c>
      <c r="G86" s="76" t="str">
        <f>IF(ISERROR(VLOOKUP(A86,'[1]Z03 收入决算表(财决03表)'!$A$10:$K$500,8,FALSE)),"",VLOOKUP(A86,'[1]Z03 收入决算表(财决03表)'!$A$10:$K$500,8,FALSE))</f>
        <v/>
      </c>
      <c r="H86" s="76" t="str">
        <f>IF(ISERROR(VLOOKUP(A86,'[1]Z03 收入决算表(财决03表)'!$A$10:$K$500,9,FALSE)),"",VLOOKUP(A86,'[1]Z03 收入决算表(财决03表)'!$A$10:$K$500,9,FALSE))</f>
        <v/>
      </c>
      <c r="I86" s="76" t="str">
        <f>IF(ISERROR(VLOOKUP(A86,'[1]Z03 收入决算表(财决03表)'!$A$10:$K$500,10,FALSE)),"",VLOOKUP(A86,'[1]Z03 收入决算表(财决03表)'!$A$10:$K$500,10,FALSE))</f>
        <v/>
      </c>
      <c r="J86" s="76" t="str">
        <f>IF(ISERROR(VLOOKUP(A86,'[1]Z03 收入决算表(财决03表)'!$A$10:$K$500,11,FALSE)),"",VLOOKUP(A86,'[1]Z03 收入决算表(财决03表)'!$A$10:$K$500,11,FALSE))</f>
        <v/>
      </c>
      <c r="K86" s="71">
        <f>'[1]Z03 收入决算表(财决03表)'!A85</f>
        <v>0</v>
      </c>
      <c r="L86" s="74">
        <f>'[1]Z03 收入决算表(财决03表)'!$E85</f>
        <v>0</v>
      </c>
      <c r="M86" s="75" t="str">
        <f t="shared" si="3"/>
        <v/>
      </c>
    </row>
    <row r="87" spans="1:13" ht="22.5" customHeight="1">
      <c r="A87" s="226" t="str">
        <f t="shared" si="2"/>
        <v/>
      </c>
      <c r="B87" s="226"/>
      <c r="C87" s="192" t="str">
        <f>IF(ISERROR(VLOOKUP(A87,'[1]Z03 收入决算表(财决03表)'!$A$10:$K$500,4,FALSE)),"",VLOOKUP(A87,'[1]Z03 收入决算表(财决03表)'!$A$10:$K$500,4,FALSE))</f>
        <v/>
      </c>
      <c r="D87" s="76" t="str">
        <f>IF(ISERROR(VLOOKUP(A87,'[1]Z03 收入决算表(财决03表)'!$A$10:$K$500,5,FALSE)),"",VLOOKUP(A87,'[1]Z03 收入决算表(财决03表)'!$A$10:$K$500,5,FALSE))</f>
        <v/>
      </c>
      <c r="E87" s="76" t="str">
        <f>IF(ISERROR(VLOOKUP(A87,'[1]Z03 收入决算表(财决03表)'!$A$10:$K$500,6,FALSE)),"",VLOOKUP(A87,'[1]Z03 收入决算表(财决03表)'!$A$10:$K$500,6,FALSE))</f>
        <v/>
      </c>
      <c r="F87" s="76" t="str">
        <f>IF(ISERROR(VLOOKUP(A87,'[1]Z03 收入决算表(财决03表)'!$A$10:$K$500,7,FALSE)),"",VLOOKUP(A87,'[1]Z03 收入决算表(财决03表)'!$A$10:$K$500,7,FALSE))</f>
        <v/>
      </c>
      <c r="G87" s="76" t="str">
        <f>IF(ISERROR(VLOOKUP(A87,'[1]Z03 收入决算表(财决03表)'!$A$10:$K$500,8,FALSE)),"",VLOOKUP(A87,'[1]Z03 收入决算表(财决03表)'!$A$10:$K$500,8,FALSE))</f>
        <v/>
      </c>
      <c r="H87" s="76" t="str">
        <f>IF(ISERROR(VLOOKUP(A87,'[1]Z03 收入决算表(财决03表)'!$A$10:$K$500,9,FALSE)),"",VLOOKUP(A87,'[1]Z03 收入决算表(财决03表)'!$A$10:$K$500,9,FALSE))</f>
        <v/>
      </c>
      <c r="I87" s="76" t="str">
        <f>IF(ISERROR(VLOOKUP(A87,'[1]Z03 收入决算表(财决03表)'!$A$10:$K$500,10,FALSE)),"",VLOOKUP(A87,'[1]Z03 收入决算表(财决03表)'!$A$10:$K$500,10,FALSE))</f>
        <v/>
      </c>
      <c r="J87" s="76" t="str">
        <f>IF(ISERROR(VLOOKUP(A87,'[1]Z03 收入决算表(财决03表)'!$A$10:$K$500,11,FALSE)),"",VLOOKUP(A87,'[1]Z03 收入决算表(财决03表)'!$A$10:$K$500,11,FALSE))</f>
        <v/>
      </c>
      <c r="K87" s="71">
        <f>'[1]Z03 收入决算表(财决03表)'!A86</f>
        <v>0</v>
      </c>
      <c r="L87" s="74">
        <f>'[1]Z03 收入决算表(财决03表)'!$E86</f>
        <v>0</v>
      </c>
      <c r="M87" s="75" t="str">
        <f t="shared" si="3"/>
        <v/>
      </c>
    </row>
    <row r="88" spans="1:13" ht="22.5" customHeight="1">
      <c r="A88" s="226" t="str">
        <f t="shared" si="2"/>
        <v/>
      </c>
      <c r="B88" s="226"/>
      <c r="C88" s="192" t="str">
        <f>IF(ISERROR(VLOOKUP(A88,'[1]Z03 收入决算表(财决03表)'!$A$10:$K$500,4,FALSE)),"",VLOOKUP(A88,'[1]Z03 收入决算表(财决03表)'!$A$10:$K$500,4,FALSE))</f>
        <v/>
      </c>
      <c r="D88" s="76" t="str">
        <f>IF(ISERROR(VLOOKUP(A88,'[1]Z03 收入决算表(财决03表)'!$A$10:$K$500,5,FALSE)),"",VLOOKUP(A88,'[1]Z03 收入决算表(财决03表)'!$A$10:$K$500,5,FALSE))</f>
        <v/>
      </c>
      <c r="E88" s="76" t="str">
        <f>IF(ISERROR(VLOOKUP(A88,'[1]Z03 收入决算表(财决03表)'!$A$10:$K$500,6,FALSE)),"",VLOOKUP(A88,'[1]Z03 收入决算表(财决03表)'!$A$10:$K$500,6,FALSE))</f>
        <v/>
      </c>
      <c r="F88" s="76" t="str">
        <f>IF(ISERROR(VLOOKUP(A88,'[1]Z03 收入决算表(财决03表)'!$A$10:$K$500,7,FALSE)),"",VLOOKUP(A88,'[1]Z03 收入决算表(财决03表)'!$A$10:$K$500,7,FALSE))</f>
        <v/>
      </c>
      <c r="G88" s="76" t="str">
        <f>IF(ISERROR(VLOOKUP(A88,'[1]Z03 收入决算表(财决03表)'!$A$10:$K$500,8,FALSE)),"",VLOOKUP(A88,'[1]Z03 收入决算表(财决03表)'!$A$10:$K$500,8,FALSE))</f>
        <v/>
      </c>
      <c r="H88" s="76" t="str">
        <f>IF(ISERROR(VLOOKUP(A88,'[1]Z03 收入决算表(财决03表)'!$A$10:$K$500,9,FALSE)),"",VLOOKUP(A88,'[1]Z03 收入决算表(财决03表)'!$A$10:$K$500,9,FALSE))</f>
        <v/>
      </c>
      <c r="I88" s="76" t="str">
        <f>IF(ISERROR(VLOOKUP(A88,'[1]Z03 收入决算表(财决03表)'!$A$10:$K$500,10,FALSE)),"",VLOOKUP(A88,'[1]Z03 收入决算表(财决03表)'!$A$10:$K$500,10,FALSE))</f>
        <v/>
      </c>
      <c r="J88" s="76" t="str">
        <f>IF(ISERROR(VLOOKUP(A88,'[1]Z03 收入决算表(财决03表)'!$A$10:$K$500,11,FALSE)),"",VLOOKUP(A88,'[1]Z03 收入决算表(财决03表)'!$A$10:$K$500,11,FALSE))</f>
        <v/>
      </c>
      <c r="K88" s="71">
        <f>'[1]Z03 收入决算表(财决03表)'!A87</f>
        <v>0</v>
      </c>
      <c r="L88" s="74">
        <f>'[1]Z03 收入决算表(财决03表)'!$E87</f>
        <v>0</v>
      </c>
      <c r="M88" s="75" t="str">
        <f t="shared" si="3"/>
        <v/>
      </c>
    </row>
    <row r="89" spans="1:13" ht="22.5" customHeight="1">
      <c r="A89" s="226" t="str">
        <f t="shared" si="2"/>
        <v/>
      </c>
      <c r="B89" s="226"/>
      <c r="C89" s="192" t="str">
        <f>IF(ISERROR(VLOOKUP(A89,'[1]Z03 收入决算表(财决03表)'!$A$10:$K$500,4,FALSE)),"",VLOOKUP(A89,'[1]Z03 收入决算表(财决03表)'!$A$10:$K$500,4,FALSE))</f>
        <v/>
      </c>
      <c r="D89" s="76" t="str">
        <f>IF(ISERROR(VLOOKUP(A89,'[1]Z03 收入决算表(财决03表)'!$A$10:$K$500,5,FALSE)),"",VLOOKUP(A89,'[1]Z03 收入决算表(财决03表)'!$A$10:$K$500,5,FALSE))</f>
        <v/>
      </c>
      <c r="E89" s="76" t="str">
        <f>IF(ISERROR(VLOOKUP(A89,'[1]Z03 收入决算表(财决03表)'!$A$10:$K$500,6,FALSE)),"",VLOOKUP(A89,'[1]Z03 收入决算表(财决03表)'!$A$10:$K$500,6,FALSE))</f>
        <v/>
      </c>
      <c r="F89" s="76" t="str">
        <f>IF(ISERROR(VLOOKUP(A89,'[1]Z03 收入决算表(财决03表)'!$A$10:$K$500,7,FALSE)),"",VLOOKUP(A89,'[1]Z03 收入决算表(财决03表)'!$A$10:$K$500,7,FALSE))</f>
        <v/>
      </c>
      <c r="G89" s="76" t="str">
        <f>IF(ISERROR(VLOOKUP(A89,'[1]Z03 收入决算表(财决03表)'!$A$10:$K$500,8,FALSE)),"",VLOOKUP(A89,'[1]Z03 收入决算表(财决03表)'!$A$10:$K$500,8,FALSE))</f>
        <v/>
      </c>
      <c r="H89" s="76" t="str">
        <f>IF(ISERROR(VLOOKUP(A89,'[1]Z03 收入决算表(财决03表)'!$A$10:$K$500,9,FALSE)),"",VLOOKUP(A89,'[1]Z03 收入决算表(财决03表)'!$A$10:$K$500,9,FALSE))</f>
        <v/>
      </c>
      <c r="I89" s="76" t="str">
        <f>IF(ISERROR(VLOOKUP(A89,'[1]Z03 收入决算表(财决03表)'!$A$10:$K$500,10,FALSE)),"",VLOOKUP(A89,'[1]Z03 收入决算表(财决03表)'!$A$10:$K$500,10,FALSE))</f>
        <v/>
      </c>
      <c r="J89" s="76" t="str">
        <f>IF(ISERROR(VLOOKUP(A89,'[1]Z03 收入决算表(财决03表)'!$A$10:$K$500,11,FALSE)),"",VLOOKUP(A89,'[1]Z03 收入决算表(财决03表)'!$A$10:$K$500,11,FALSE))</f>
        <v/>
      </c>
      <c r="K89" s="71">
        <f>'[1]Z03 收入决算表(财决03表)'!A88</f>
        <v>0</v>
      </c>
      <c r="L89" s="74">
        <f>'[1]Z03 收入决算表(财决03表)'!$E88</f>
        <v>0</v>
      </c>
      <c r="M89" s="75" t="str">
        <f t="shared" si="3"/>
        <v/>
      </c>
    </row>
    <row r="90" spans="1:13" ht="22.5" customHeight="1">
      <c r="A90" s="226" t="str">
        <f t="shared" si="2"/>
        <v/>
      </c>
      <c r="B90" s="226"/>
      <c r="C90" s="192" t="str">
        <f>IF(ISERROR(VLOOKUP(A90,'[1]Z03 收入决算表(财决03表)'!$A$10:$K$500,4,FALSE)),"",VLOOKUP(A90,'[1]Z03 收入决算表(财决03表)'!$A$10:$K$500,4,FALSE))</f>
        <v/>
      </c>
      <c r="D90" s="76" t="str">
        <f>IF(ISERROR(VLOOKUP(A90,'[1]Z03 收入决算表(财决03表)'!$A$10:$K$500,5,FALSE)),"",VLOOKUP(A90,'[1]Z03 收入决算表(财决03表)'!$A$10:$K$500,5,FALSE))</f>
        <v/>
      </c>
      <c r="E90" s="76" t="str">
        <f>IF(ISERROR(VLOOKUP(A90,'[1]Z03 收入决算表(财决03表)'!$A$10:$K$500,6,FALSE)),"",VLOOKUP(A90,'[1]Z03 收入决算表(财决03表)'!$A$10:$K$500,6,FALSE))</f>
        <v/>
      </c>
      <c r="F90" s="76" t="str">
        <f>IF(ISERROR(VLOOKUP(A90,'[1]Z03 收入决算表(财决03表)'!$A$10:$K$500,7,FALSE)),"",VLOOKUP(A90,'[1]Z03 收入决算表(财决03表)'!$A$10:$K$500,7,FALSE))</f>
        <v/>
      </c>
      <c r="G90" s="76" t="str">
        <f>IF(ISERROR(VLOOKUP(A90,'[1]Z03 收入决算表(财决03表)'!$A$10:$K$500,8,FALSE)),"",VLOOKUP(A90,'[1]Z03 收入决算表(财决03表)'!$A$10:$K$500,8,FALSE))</f>
        <v/>
      </c>
      <c r="H90" s="76" t="str">
        <f>IF(ISERROR(VLOOKUP(A90,'[1]Z03 收入决算表(财决03表)'!$A$10:$K$500,9,FALSE)),"",VLOOKUP(A90,'[1]Z03 收入决算表(财决03表)'!$A$10:$K$500,9,FALSE))</f>
        <v/>
      </c>
      <c r="I90" s="76" t="str">
        <f>IF(ISERROR(VLOOKUP(A90,'[1]Z03 收入决算表(财决03表)'!$A$10:$K$500,10,FALSE)),"",VLOOKUP(A90,'[1]Z03 收入决算表(财决03表)'!$A$10:$K$500,10,FALSE))</f>
        <v/>
      </c>
      <c r="J90" s="76" t="str">
        <f>IF(ISERROR(VLOOKUP(A90,'[1]Z03 收入决算表(财决03表)'!$A$10:$K$500,11,FALSE)),"",VLOOKUP(A90,'[1]Z03 收入决算表(财决03表)'!$A$10:$K$500,11,FALSE))</f>
        <v/>
      </c>
      <c r="K90" s="71">
        <f>'[1]Z03 收入决算表(财决03表)'!A89</f>
        <v>0</v>
      </c>
      <c r="L90" s="74">
        <f>'[1]Z03 收入决算表(财决03表)'!$E89</f>
        <v>0</v>
      </c>
      <c r="M90" s="75" t="str">
        <f t="shared" si="3"/>
        <v/>
      </c>
    </row>
    <row r="91" spans="1:13" ht="22.5" customHeight="1">
      <c r="A91" s="226" t="str">
        <f t="shared" si="2"/>
        <v/>
      </c>
      <c r="B91" s="226"/>
      <c r="C91" s="192" t="str">
        <f>IF(ISERROR(VLOOKUP(A91,'[1]Z03 收入决算表(财决03表)'!$A$10:$K$500,4,FALSE)),"",VLOOKUP(A91,'[1]Z03 收入决算表(财决03表)'!$A$10:$K$500,4,FALSE))</f>
        <v/>
      </c>
      <c r="D91" s="76" t="str">
        <f>IF(ISERROR(VLOOKUP(A91,'[1]Z03 收入决算表(财决03表)'!$A$10:$K$500,5,FALSE)),"",VLOOKUP(A91,'[1]Z03 收入决算表(财决03表)'!$A$10:$K$500,5,FALSE))</f>
        <v/>
      </c>
      <c r="E91" s="76" t="str">
        <f>IF(ISERROR(VLOOKUP(A91,'[1]Z03 收入决算表(财决03表)'!$A$10:$K$500,6,FALSE)),"",VLOOKUP(A91,'[1]Z03 收入决算表(财决03表)'!$A$10:$K$500,6,FALSE))</f>
        <v/>
      </c>
      <c r="F91" s="76" t="str">
        <f>IF(ISERROR(VLOOKUP(A91,'[1]Z03 收入决算表(财决03表)'!$A$10:$K$500,7,FALSE)),"",VLOOKUP(A91,'[1]Z03 收入决算表(财决03表)'!$A$10:$K$500,7,FALSE))</f>
        <v/>
      </c>
      <c r="G91" s="76" t="str">
        <f>IF(ISERROR(VLOOKUP(A91,'[1]Z03 收入决算表(财决03表)'!$A$10:$K$500,8,FALSE)),"",VLOOKUP(A91,'[1]Z03 收入决算表(财决03表)'!$A$10:$K$500,8,FALSE))</f>
        <v/>
      </c>
      <c r="H91" s="76" t="str">
        <f>IF(ISERROR(VLOOKUP(A91,'[1]Z03 收入决算表(财决03表)'!$A$10:$K$500,9,FALSE)),"",VLOOKUP(A91,'[1]Z03 收入决算表(财决03表)'!$A$10:$K$500,9,FALSE))</f>
        <v/>
      </c>
      <c r="I91" s="76" t="str">
        <f>IF(ISERROR(VLOOKUP(A91,'[1]Z03 收入决算表(财决03表)'!$A$10:$K$500,10,FALSE)),"",VLOOKUP(A91,'[1]Z03 收入决算表(财决03表)'!$A$10:$K$500,10,FALSE))</f>
        <v/>
      </c>
      <c r="J91" s="76" t="str">
        <f>IF(ISERROR(VLOOKUP(A91,'[1]Z03 收入决算表(财决03表)'!$A$10:$K$500,11,FALSE)),"",VLOOKUP(A91,'[1]Z03 收入决算表(财决03表)'!$A$10:$K$500,11,FALSE))</f>
        <v/>
      </c>
      <c r="K91" s="71">
        <f>'[1]Z03 收入决算表(财决03表)'!A90</f>
        <v>0</v>
      </c>
      <c r="L91" s="74">
        <f>'[1]Z03 收入决算表(财决03表)'!$E90</f>
        <v>0</v>
      </c>
      <c r="M91" s="75" t="str">
        <f t="shared" si="3"/>
        <v/>
      </c>
    </row>
    <row r="92" spans="1:13" ht="22.5" customHeight="1">
      <c r="A92" s="226" t="str">
        <f t="shared" si="2"/>
        <v/>
      </c>
      <c r="B92" s="226"/>
      <c r="C92" s="192" t="str">
        <f>IF(ISERROR(VLOOKUP(A92,'[1]Z03 收入决算表(财决03表)'!$A$10:$K$500,4,FALSE)),"",VLOOKUP(A92,'[1]Z03 收入决算表(财决03表)'!$A$10:$K$500,4,FALSE))</f>
        <v/>
      </c>
      <c r="D92" s="76" t="str">
        <f>IF(ISERROR(VLOOKUP(A92,'[1]Z03 收入决算表(财决03表)'!$A$10:$K$500,5,FALSE)),"",VLOOKUP(A92,'[1]Z03 收入决算表(财决03表)'!$A$10:$K$500,5,FALSE))</f>
        <v/>
      </c>
      <c r="E92" s="76" t="str">
        <f>IF(ISERROR(VLOOKUP(A92,'[1]Z03 收入决算表(财决03表)'!$A$10:$K$500,6,FALSE)),"",VLOOKUP(A92,'[1]Z03 收入决算表(财决03表)'!$A$10:$K$500,6,FALSE))</f>
        <v/>
      </c>
      <c r="F92" s="76" t="str">
        <f>IF(ISERROR(VLOOKUP(A92,'[1]Z03 收入决算表(财决03表)'!$A$10:$K$500,7,FALSE)),"",VLOOKUP(A92,'[1]Z03 收入决算表(财决03表)'!$A$10:$K$500,7,FALSE))</f>
        <v/>
      </c>
      <c r="G92" s="76" t="str">
        <f>IF(ISERROR(VLOOKUP(A92,'[1]Z03 收入决算表(财决03表)'!$A$10:$K$500,8,FALSE)),"",VLOOKUP(A92,'[1]Z03 收入决算表(财决03表)'!$A$10:$K$500,8,FALSE))</f>
        <v/>
      </c>
      <c r="H92" s="76" t="str">
        <f>IF(ISERROR(VLOOKUP(A92,'[1]Z03 收入决算表(财决03表)'!$A$10:$K$500,9,FALSE)),"",VLOOKUP(A92,'[1]Z03 收入决算表(财决03表)'!$A$10:$K$500,9,FALSE))</f>
        <v/>
      </c>
      <c r="I92" s="76" t="str">
        <f>IF(ISERROR(VLOOKUP(A92,'[1]Z03 收入决算表(财决03表)'!$A$10:$K$500,10,FALSE)),"",VLOOKUP(A92,'[1]Z03 收入决算表(财决03表)'!$A$10:$K$500,10,FALSE))</f>
        <v/>
      </c>
      <c r="J92" s="76" t="str">
        <f>IF(ISERROR(VLOOKUP(A92,'[1]Z03 收入决算表(财决03表)'!$A$10:$K$500,11,FALSE)),"",VLOOKUP(A92,'[1]Z03 收入决算表(财决03表)'!$A$10:$K$500,11,FALSE))</f>
        <v/>
      </c>
      <c r="K92" s="71">
        <f>'[1]Z03 收入决算表(财决03表)'!A91</f>
        <v>0</v>
      </c>
      <c r="L92" s="74">
        <f>'[1]Z03 收入决算表(财决03表)'!$E91</f>
        <v>0</v>
      </c>
      <c r="M92" s="75" t="str">
        <f t="shared" si="3"/>
        <v/>
      </c>
    </row>
    <row r="93" spans="1:13" ht="22.5" customHeight="1">
      <c r="A93" s="226" t="str">
        <f t="shared" si="2"/>
        <v/>
      </c>
      <c r="B93" s="226"/>
      <c r="C93" s="192" t="str">
        <f>IF(ISERROR(VLOOKUP(A93,'[1]Z03 收入决算表(财决03表)'!$A$10:$K$500,4,FALSE)),"",VLOOKUP(A93,'[1]Z03 收入决算表(财决03表)'!$A$10:$K$500,4,FALSE))</f>
        <v/>
      </c>
      <c r="D93" s="76" t="str">
        <f>IF(ISERROR(VLOOKUP(A93,'[1]Z03 收入决算表(财决03表)'!$A$10:$K$500,5,FALSE)),"",VLOOKUP(A93,'[1]Z03 收入决算表(财决03表)'!$A$10:$K$500,5,FALSE))</f>
        <v/>
      </c>
      <c r="E93" s="76" t="str">
        <f>IF(ISERROR(VLOOKUP(A93,'[1]Z03 收入决算表(财决03表)'!$A$10:$K$500,6,FALSE)),"",VLOOKUP(A93,'[1]Z03 收入决算表(财决03表)'!$A$10:$K$500,6,FALSE))</f>
        <v/>
      </c>
      <c r="F93" s="76" t="str">
        <f>IF(ISERROR(VLOOKUP(A93,'[1]Z03 收入决算表(财决03表)'!$A$10:$K$500,7,FALSE)),"",VLOOKUP(A93,'[1]Z03 收入决算表(财决03表)'!$A$10:$K$500,7,FALSE))</f>
        <v/>
      </c>
      <c r="G93" s="76" t="str">
        <f>IF(ISERROR(VLOOKUP(A93,'[1]Z03 收入决算表(财决03表)'!$A$10:$K$500,8,FALSE)),"",VLOOKUP(A93,'[1]Z03 收入决算表(财决03表)'!$A$10:$K$500,8,FALSE))</f>
        <v/>
      </c>
      <c r="H93" s="76" t="str">
        <f>IF(ISERROR(VLOOKUP(A93,'[1]Z03 收入决算表(财决03表)'!$A$10:$K$500,9,FALSE)),"",VLOOKUP(A93,'[1]Z03 收入决算表(财决03表)'!$A$10:$K$500,9,FALSE))</f>
        <v/>
      </c>
      <c r="I93" s="76" t="str">
        <f>IF(ISERROR(VLOOKUP(A93,'[1]Z03 收入决算表(财决03表)'!$A$10:$K$500,10,FALSE)),"",VLOOKUP(A93,'[1]Z03 收入决算表(财决03表)'!$A$10:$K$500,10,FALSE))</f>
        <v/>
      </c>
      <c r="J93" s="76" t="str">
        <f>IF(ISERROR(VLOOKUP(A93,'[1]Z03 收入决算表(财决03表)'!$A$10:$K$500,11,FALSE)),"",VLOOKUP(A93,'[1]Z03 收入决算表(财决03表)'!$A$10:$K$500,11,FALSE))</f>
        <v/>
      </c>
      <c r="K93" s="71">
        <f>'[1]Z03 收入决算表(财决03表)'!A92</f>
        <v>0</v>
      </c>
      <c r="L93" s="74">
        <f>'[1]Z03 收入决算表(财决03表)'!$E92</f>
        <v>0</v>
      </c>
      <c r="M93" s="75" t="str">
        <f t="shared" si="3"/>
        <v/>
      </c>
    </row>
    <row r="94" spans="1:13" ht="22.5" customHeight="1">
      <c r="A94" s="226" t="str">
        <f t="shared" si="2"/>
        <v/>
      </c>
      <c r="B94" s="226"/>
      <c r="C94" s="192" t="str">
        <f>IF(ISERROR(VLOOKUP(A94,'[1]Z03 收入决算表(财决03表)'!$A$10:$K$500,4,FALSE)),"",VLOOKUP(A94,'[1]Z03 收入决算表(财决03表)'!$A$10:$K$500,4,FALSE))</f>
        <v/>
      </c>
      <c r="D94" s="76" t="str">
        <f>IF(ISERROR(VLOOKUP(A94,'[1]Z03 收入决算表(财决03表)'!$A$10:$K$500,5,FALSE)),"",VLOOKUP(A94,'[1]Z03 收入决算表(财决03表)'!$A$10:$K$500,5,FALSE))</f>
        <v/>
      </c>
      <c r="E94" s="76" t="str">
        <f>IF(ISERROR(VLOOKUP(A94,'[1]Z03 收入决算表(财决03表)'!$A$10:$K$500,6,FALSE)),"",VLOOKUP(A94,'[1]Z03 收入决算表(财决03表)'!$A$10:$K$500,6,FALSE))</f>
        <v/>
      </c>
      <c r="F94" s="76" t="str">
        <f>IF(ISERROR(VLOOKUP(A94,'[1]Z03 收入决算表(财决03表)'!$A$10:$K$500,7,FALSE)),"",VLOOKUP(A94,'[1]Z03 收入决算表(财决03表)'!$A$10:$K$500,7,FALSE))</f>
        <v/>
      </c>
      <c r="G94" s="76" t="str">
        <f>IF(ISERROR(VLOOKUP(A94,'[1]Z03 收入决算表(财决03表)'!$A$10:$K$500,8,FALSE)),"",VLOOKUP(A94,'[1]Z03 收入决算表(财决03表)'!$A$10:$K$500,8,FALSE))</f>
        <v/>
      </c>
      <c r="H94" s="76" t="str">
        <f>IF(ISERROR(VLOOKUP(A94,'[1]Z03 收入决算表(财决03表)'!$A$10:$K$500,9,FALSE)),"",VLOOKUP(A94,'[1]Z03 收入决算表(财决03表)'!$A$10:$K$500,9,FALSE))</f>
        <v/>
      </c>
      <c r="I94" s="76" t="str">
        <f>IF(ISERROR(VLOOKUP(A94,'[1]Z03 收入决算表(财决03表)'!$A$10:$K$500,10,FALSE)),"",VLOOKUP(A94,'[1]Z03 收入决算表(财决03表)'!$A$10:$K$500,10,FALSE))</f>
        <v/>
      </c>
      <c r="J94" s="76" t="str">
        <f>IF(ISERROR(VLOOKUP(A94,'[1]Z03 收入决算表(财决03表)'!$A$10:$K$500,11,FALSE)),"",VLOOKUP(A94,'[1]Z03 收入决算表(财决03表)'!$A$10:$K$500,11,FALSE))</f>
        <v/>
      </c>
      <c r="K94" s="71">
        <f>'[1]Z03 收入决算表(财决03表)'!A93</f>
        <v>0</v>
      </c>
      <c r="L94" s="74">
        <f>'[1]Z03 收入决算表(财决03表)'!$E93</f>
        <v>0</v>
      </c>
      <c r="M94" s="75" t="str">
        <f t="shared" si="3"/>
        <v/>
      </c>
    </row>
    <row r="95" spans="1:13" ht="22.5" customHeight="1">
      <c r="A95" s="226" t="str">
        <f t="shared" si="2"/>
        <v/>
      </c>
      <c r="B95" s="226"/>
      <c r="C95" s="192" t="str">
        <f>IF(ISERROR(VLOOKUP(A95,'[1]Z03 收入决算表(财决03表)'!$A$10:$K$500,4,FALSE)),"",VLOOKUP(A95,'[1]Z03 收入决算表(财决03表)'!$A$10:$K$500,4,FALSE))</f>
        <v/>
      </c>
      <c r="D95" s="76" t="str">
        <f>IF(ISERROR(VLOOKUP(A95,'[1]Z03 收入决算表(财决03表)'!$A$10:$K$500,5,FALSE)),"",VLOOKUP(A95,'[1]Z03 收入决算表(财决03表)'!$A$10:$K$500,5,FALSE))</f>
        <v/>
      </c>
      <c r="E95" s="76" t="str">
        <f>IF(ISERROR(VLOOKUP(A95,'[1]Z03 收入决算表(财决03表)'!$A$10:$K$500,6,FALSE)),"",VLOOKUP(A95,'[1]Z03 收入决算表(财决03表)'!$A$10:$K$500,6,FALSE))</f>
        <v/>
      </c>
      <c r="F95" s="76" t="str">
        <f>IF(ISERROR(VLOOKUP(A95,'[1]Z03 收入决算表(财决03表)'!$A$10:$K$500,7,FALSE)),"",VLOOKUP(A95,'[1]Z03 收入决算表(财决03表)'!$A$10:$K$500,7,FALSE))</f>
        <v/>
      </c>
      <c r="G95" s="76" t="str">
        <f>IF(ISERROR(VLOOKUP(A95,'[1]Z03 收入决算表(财决03表)'!$A$10:$K$500,8,FALSE)),"",VLOOKUP(A95,'[1]Z03 收入决算表(财决03表)'!$A$10:$K$500,8,FALSE))</f>
        <v/>
      </c>
      <c r="H95" s="76" t="str">
        <f>IF(ISERROR(VLOOKUP(A95,'[1]Z03 收入决算表(财决03表)'!$A$10:$K$500,9,FALSE)),"",VLOOKUP(A95,'[1]Z03 收入决算表(财决03表)'!$A$10:$K$500,9,FALSE))</f>
        <v/>
      </c>
      <c r="I95" s="76" t="str">
        <f>IF(ISERROR(VLOOKUP(A95,'[1]Z03 收入决算表(财决03表)'!$A$10:$K$500,10,FALSE)),"",VLOOKUP(A95,'[1]Z03 收入决算表(财决03表)'!$A$10:$K$500,10,FALSE))</f>
        <v/>
      </c>
      <c r="J95" s="76" t="str">
        <f>IF(ISERROR(VLOOKUP(A95,'[1]Z03 收入决算表(财决03表)'!$A$10:$K$500,11,FALSE)),"",VLOOKUP(A95,'[1]Z03 收入决算表(财决03表)'!$A$10:$K$500,11,FALSE))</f>
        <v/>
      </c>
      <c r="K95" s="71">
        <f>'[1]Z03 收入决算表(财决03表)'!A94</f>
        <v>0</v>
      </c>
      <c r="L95" s="74">
        <f>'[1]Z03 收入决算表(财决03表)'!$E94</f>
        <v>0</v>
      </c>
      <c r="M95" s="75" t="str">
        <f t="shared" si="3"/>
        <v/>
      </c>
    </row>
    <row r="96" spans="1:13" ht="22.5" customHeight="1">
      <c r="A96" s="226" t="str">
        <f t="shared" si="2"/>
        <v/>
      </c>
      <c r="B96" s="226"/>
      <c r="C96" s="192" t="str">
        <f>IF(ISERROR(VLOOKUP(A96,'[1]Z03 收入决算表(财决03表)'!$A$10:$K$500,4,FALSE)),"",VLOOKUP(A96,'[1]Z03 收入决算表(财决03表)'!$A$10:$K$500,4,FALSE))</f>
        <v/>
      </c>
      <c r="D96" s="76" t="str">
        <f>IF(ISERROR(VLOOKUP(A96,'[1]Z03 收入决算表(财决03表)'!$A$10:$K$500,5,FALSE)),"",VLOOKUP(A96,'[1]Z03 收入决算表(财决03表)'!$A$10:$K$500,5,FALSE))</f>
        <v/>
      </c>
      <c r="E96" s="76" t="str">
        <f>IF(ISERROR(VLOOKUP(A96,'[1]Z03 收入决算表(财决03表)'!$A$10:$K$500,6,FALSE)),"",VLOOKUP(A96,'[1]Z03 收入决算表(财决03表)'!$A$10:$K$500,6,FALSE))</f>
        <v/>
      </c>
      <c r="F96" s="76" t="str">
        <f>IF(ISERROR(VLOOKUP(A96,'[1]Z03 收入决算表(财决03表)'!$A$10:$K$500,7,FALSE)),"",VLOOKUP(A96,'[1]Z03 收入决算表(财决03表)'!$A$10:$K$500,7,FALSE))</f>
        <v/>
      </c>
      <c r="G96" s="76" t="str">
        <f>IF(ISERROR(VLOOKUP(A96,'[1]Z03 收入决算表(财决03表)'!$A$10:$K$500,8,FALSE)),"",VLOOKUP(A96,'[1]Z03 收入决算表(财决03表)'!$A$10:$K$500,8,FALSE))</f>
        <v/>
      </c>
      <c r="H96" s="76" t="str">
        <f>IF(ISERROR(VLOOKUP(A96,'[1]Z03 收入决算表(财决03表)'!$A$10:$K$500,9,FALSE)),"",VLOOKUP(A96,'[1]Z03 收入决算表(财决03表)'!$A$10:$K$500,9,FALSE))</f>
        <v/>
      </c>
      <c r="I96" s="76" t="str">
        <f>IF(ISERROR(VLOOKUP(A96,'[1]Z03 收入决算表(财决03表)'!$A$10:$K$500,10,FALSE)),"",VLOOKUP(A96,'[1]Z03 收入决算表(财决03表)'!$A$10:$K$500,10,FALSE))</f>
        <v/>
      </c>
      <c r="J96" s="76" t="str">
        <f>IF(ISERROR(VLOOKUP(A96,'[1]Z03 收入决算表(财决03表)'!$A$10:$K$500,11,FALSE)),"",VLOOKUP(A96,'[1]Z03 收入决算表(财决03表)'!$A$10:$K$500,11,FALSE))</f>
        <v/>
      </c>
      <c r="K96" s="71">
        <f>'[1]Z03 收入决算表(财决03表)'!A95</f>
        <v>0</v>
      </c>
      <c r="L96" s="74">
        <f>'[1]Z03 收入决算表(财决03表)'!$E95</f>
        <v>0</v>
      </c>
      <c r="M96" s="75" t="str">
        <f t="shared" si="3"/>
        <v/>
      </c>
    </row>
    <row r="97" spans="1:13" ht="22.5" customHeight="1">
      <c r="A97" s="226" t="str">
        <f t="shared" si="2"/>
        <v/>
      </c>
      <c r="B97" s="226"/>
      <c r="C97" s="192" t="str">
        <f>IF(ISERROR(VLOOKUP(A97,'[1]Z03 收入决算表(财决03表)'!$A$10:$K$500,4,FALSE)),"",VLOOKUP(A97,'[1]Z03 收入决算表(财决03表)'!$A$10:$K$500,4,FALSE))</f>
        <v/>
      </c>
      <c r="D97" s="76" t="str">
        <f>IF(ISERROR(VLOOKUP(A97,'[1]Z03 收入决算表(财决03表)'!$A$10:$K$500,5,FALSE)),"",VLOOKUP(A97,'[1]Z03 收入决算表(财决03表)'!$A$10:$K$500,5,FALSE))</f>
        <v/>
      </c>
      <c r="E97" s="76" t="str">
        <f>IF(ISERROR(VLOOKUP(A97,'[1]Z03 收入决算表(财决03表)'!$A$10:$K$500,6,FALSE)),"",VLOOKUP(A97,'[1]Z03 收入决算表(财决03表)'!$A$10:$K$500,6,FALSE))</f>
        <v/>
      </c>
      <c r="F97" s="76" t="str">
        <f>IF(ISERROR(VLOOKUP(A97,'[1]Z03 收入决算表(财决03表)'!$A$10:$K$500,7,FALSE)),"",VLOOKUP(A97,'[1]Z03 收入决算表(财决03表)'!$A$10:$K$500,7,FALSE))</f>
        <v/>
      </c>
      <c r="G97" s="76" t="str">
        <f>IF(ISERROR(VLOOKUP(A97,'[1]Z03 收入决算表(财决03表)'!$A$10:$K$500,8,FALSE)),"",VLOOKUP(A97,'[1]Z03 收入决算表(财决03表)'!$A$10:$K$500,8,FALSE))</f>
        <v/>
      </c>
      <c r="H97" s="76" t="str">
        <f>IF(ISERROR(VLOOKUP(A97,'[1]Z03 收入决算表(财决03表)'!$A$10:$K$500,9,FALSE)),"",VLOOKUP(A97,'[1]Z03 收入决算表(财决03表)'!$A$10:$K$500,9,FALSE))</f>
        <v/>
      </c>
      <c r="I97" s="76" t="str">
        <f>IF(ISERROR(VLOOKUP(A97,'[1]Z03 收入决算表(财决03表)'!$A$10:$K$500,10,FALSE)),"",VLOOKUP(A97,'[1]Z03 收入决算表(财决03表)'!$A$10:$K$500,10,FALSE))</f>
        <v/>
      </c>
      <c r="J97" s="76" t="str">
        <f>IF(ISERROR(VLOOKUP(A97,'[1]Z03 收入决算表(财决03表)'!$A$10:$K$500,11,FALSE)),"",VLOOKUP(A97,'[1]Z03 收入决算表(财决03表)'!$A$10:$K$500,11,FALSE))</f>
        <v/>
      </c>
      <c r="K97" s="71">
        <f>'[1]Z03 收入决算表(财决03表)'!A96</f>
        <v>0</v>
      </c>
      <c r="L97" s="74">
        <f>'[1]Z03 收入决算表(财决03表)'!$E96</f>
        <v>0</v>
      </c>
      <c r="M97" s="75" t="str">
        <f t="shared" si="3"/>
        <v/>
      </c>
    </row>
    <row r="98" spans="1:13" ht="22.5" customHeight="1">
      <c r="A98" s="226" t="str">
        <f t="shared" si="2"/>
        <v/>
      </c>
      <c r="B98" s="226"/>
      <c r="C98" s="192" t="str">
        <f>IF(ISERROR(VLOOKUP(A98,'[1]Z03 收入决算表(财决03表)'!$A$10:$K$500,4,FALSE)),"",VLOOKUP(A98,'[1]Z03 收入决算表(财决03表)'!$A$10:$K$500,4,FALSE))</f>
        <v/>
      </c>
      <c r="D98" s="76" t="str">
        <f>IF(ISERROR(VLOOKUP(A98,'[1]Z03 收入决算表(财决03表)'!$A$10:$K$500,5,FALSE)),"",VLOOKUP(A98,'[1]Z03 收入决算表(财决03表)'!$A$10:$K$500,5,FALSE))</f>
        <v/>
      </c>
      <c r="E98" s="76" t="str">
        <f>IF(ISERROR(VLOOKUP(A98,'[1]Z03 收入决算表(财决03表)'!$A$10:$K$500,6,FALSE)),"",VLOOKUP(A98,'[1]Z03 收入决算表(财决03表)'!$A$10:$K$500,6,FALSE))</f>
        <v/>
      </c>
      <c r="F98" s="76" t="str">
        <f>IF(ISERROR(VLOOKUP(A98,'[1]Z03 收入决算表(财决03表)'!$A$10:$K$500,7,FALSE)),"",VLOOKUP(A98,'[1]Z03 收入决算表(财决03表)'!$A$10:$K$500,7,FALSE))</f>
        <v/>
      </c>
      <c r="G98" s="76" t="str">
        <f>IF(ISERROR(VLOOKUP(A98,'[1]Z03 收入决算表(财决03表)'!$A$10:$K$500,8,FALSE)),"",VLOOKUP(A98,'[1]Z03 收入决算表(财决03表)'!$A$10:$K$500,8,FALSE))</f>
        <v/>
      </c>
      <c r="H98" s="76" t="str">
        <f>IF(ISERROR(VLOOKUP(A98,'[1]Z03 收入决算表(财决03表)'!$A$10:$K$500,9,FALSE)),"",VLOOKUP(A98,'[1]Z03 收入决算表(财决03表)'!$A$10:$K$500,9,FALSE))</f>
        <v/>
      </c>
      <c r="I98" s="76" t="str">
        <f>IF(ISERROR(VLOOKUP(A98,'[1]Z03 收入决算表(财决03表)'!$A$10:$K$500,10,FALSE)),"",VLOOKUP(A98,'[1]Z03 收入决算表(财决03表)'!$A$10:$K$500,10,FALSE))</f>
        <v/>
      </c>
      <c r="J98" s="76" t="str">
        <f>IF(ISERROR(VLOOKUP(A98,'[1]Z03 收入决算表(财决03表)'!$A$10:$K$500,11,FALSE)),"",VLOOKUP(A98,'[1]Z03 收入决算表(财决03表)'!$A$10:$K$500,11,FALSE))</f>
        <v/>
      </c>
      <c r="K98" s="71">
        <f>'[1]Z03 收入决算表(财决03表)'!A97</f>
        <v>0</v>
      </c>
      <c r="L98" s="74">
        <f>'[1]Z03 收入决算表(财决03表)'!$E97</f>
        <v>0</v>
      </c>
      <c r="M98" s="75" t="str">
        <f t="shared" si="3"/>
        <v/>
      </c>
    </row>
    <row r="99" spans="1:13" ht="22.5" customHeight="1">
      <c r="A99" s="226" t="str">
        <f t="shared" si="2"/>
        <v/>
      </c>
      <c r="B99" s="226"/>
      <c r="C99" s="192" t="str">
        <f>IF(ISERROR(VLOOKUP(A99,'[1]Z03 收入决算表(财决03表)'!$A$10:$K$500,4,FALSE)),"",VLOOKUP(A99,'[1]Z03 收入决算表(财决03表)'!$A$10:$K$500,4,FALSE))</f>
        <v/>
      </c>
      <c r="D99" s="76" t="str">
        <f>IF(ISERROR(VLOOKUP(A99,'[1]Z03 收入决算表(财决03表)'!$A$10:$K$500,5,FALSE)),"",VLOOKUP(A99,'[1]Z03 收入决算表(财决03表)'!$A$10:$K$500,5,FALSE))</f>
        <v/>
      </c>
      <c r="E99" s="76" t="str">
        <f>IF(ISERROR(VLOOKUP(A99,'[1]Z03 收入决算表(财决03表)'!$A$10:$K$500,6,FALSE)),"",VLOOKUP(A99,'[1]Z03 收入决算表(财决03表)'!$A$10:$K$500,6,FALSE))</f>
        <v/>
      </c>
      <c r="F99" s="76" t="str">
        <f>IF(ISERROR(VLOOKUP(A99,'[1]Z03 收入决算表(财决03表)'!$A$10:$K$500,7,FALSE)),"",VLOOKUP(A99,'[1]Z03 收入决算表(财决03表)'!$A$10:$K$500,7,FALSE))</f>
        <v/>
      </c>
      <c r="G99" s="76" t="str">
        <f>IF(ISERROR(VLOOKUP(A99,'[1]Z03 收入决算表(财决03表)'!$A$10:$K$500,8,FALSE)),"",VLOOKUP(A99,'[1]Z03 收入决算表(财决03表)'!$A$10:$K$500,8,FALSE))</f>
        <v/>
      </c>
      <c r="H99" s="76" t="str">
        <f>IF(ISERROR(VLOOKUP(A99,'[1]Z03 收入决算表(财决03表)'!$A$10:$K$500,9,FALSE)),"",VLOOKUP(A99,'[1]Z03 收入决算表(财决03表)'!$A$10:$K$500,9,FALSE))</f>
        <v/>
      </c>
      <c r="I99" s="76" t="str">
        <f>IF(ISERROR(VLOOKUP(A99,'[1]Z03 收入决算表(财决03表)'!$A$10:$K$500,10,FALSE)),"",VLOOKUP(A99,'[1]Z03 收入决算表(财决03表)'!$A$10:$K$500,10,FALSE))</f>
        <v/>
      </c>
      <c r="J99" s="76" t="str">
        <f>IF(ISERROR(VLOOKUP(A99,'[1]Z03 收入决算表(财决03表)'!$A$10:$K$500,11,FALSE)),"",VLOOKUP(A99,'[1]Z03 收入决算表(财决03表)'!$A$10:$K$500,11,FALSE))</f>
        <v/>
      </c>
      <c r="K99" s="71">
        <f>'[1]Z03 收入决算表(财决03表)'!A98</f>
        <v>0</v>
      </c>
      <c r="L99" s="74">
        <f>'[1]Z03 收入决算表(财决03表)'!$E98</f>
        <v>0</v>
      </c>
      <c r="M99" s="75" t="str">
        <f t="shared" si="3"/>
        <v/>
      </c>
    </row>
    <row r="100" spans="1:13" ht="22.5" customHeight="1">
      <c r="A100" s="226" t="str">
        <f t="shared" si="2"/>
        <v/>
      </c>
      <c r="B100" s="226"/>
      <c r="C100" s="192" t="str">
        <f>IF(ISERROR(VLOOKUP(A100,'[1]Z03 收入决算表(财决03表)'!$A$10:$K$500,4,FALSE)),"",VLOOKUP(A100,'[1]Z03 收入决算表(财决03表)'!$A$10:$K$500,4,FALSE))</f>
        <v/>
      </c>
      <c r="D100" s="76" t="str">
        <f>IF(ISERROR(VLOOKUP(A100,'[1]Z03 收入决算表(财决03表)'!$A$10:$K$500,5,FALSE)),"",VLOOKUP(A100,'[1]Z03 收入决算表(财决03表)'!$A$10:$K$500,5,FALSE))</f>
        <v/>
      </c>
      <c r="E100" s="76" t="str">
        <f>IF(ISERROR(VLOOKUP(A100,'[1]Z03 收入决算表(财决03表)'!$A$10:$K$500,6,FALSE)),"",VLOOKUP(A100,'[1]Z03 收入决算表(财决03表)'!$A$10:$K$500,6,FALSE))</f>
        <v/>
      </c>
      <c r="F100" s="76" t="str">
        <f>IF(ISERROR(VLOOKUP(A100,'[1]Z03 收入决算表(财决03表)'!$A$10:$K$500,7,FALSE)),"",VLOOKUP(A100,'[1]Z03 收入决算表(财决03表)'!$A$10:$K$500,7,FALSE))</f>
        <v/>
      </c>
      <c r="G100" s="76" t="str">
        <f>IF(ISERROR(VLOOKUP(A100,'[1]Z03 收入决算表(财决03表)'!$A$10:$K$500,8,FALSE)),"",VLOOKUP(A100,'[1]Z03 收入决算表(财决03表)'!$A$10:$K$500,8,FALSE))</f>
        <v/>
      </c>
      <c r="H100" s="76" t="str">
        <f>IF(ISERROR(VLOOKUP(A100,'[1]Z03 收入决算表(财决03表)'!$A$10:$K$500,9,FALSE)),"",VLOOKUP(A100,'[1]Z03 收入决算表(财决03表)'!$A$10:$K$500,9,FALSE))</f>
        <v/>
      </c>
      <c r="I100" s="76" t="str">
        <f>IF(ISERROR(VLOOKUP(A100,'[1]Z03 收入决算表(财决03表)'!$A$10:$K$500,10,FALSE)),"",VLOOKUP(A100,'[1]Z03 收入决算表(财决03表)'!$A$10:$K$500,10,FALSE))</f>
        <v/>
      </c>
      <c r="J100" s="76" t="str">
        <f>IF(ISERROR(VLOOKUP(A100,'[1]Z03 收入决算表(财决03表)'!$A$10:$K$500,11,FALSE)),"",VLOOKUP(A100,'[1]Z03 收入决算表(财决03表)'!$A$10:$K$500,11,FALSE))</f>
        <v/>
      </c>
      <c r="K100" s="71">
        <f>'[1]Z03 收入决算表(财决03表)'!A99</f>
        <v>0</v>
      </c>
      <c r="L100" s="74">
        <f>'[1]Z03 收入决算表(财决03表)'!$E99</f>
        <v>0</v>
      </c>
      <c r="M100" s="75" t="str">
        <f t="shared" si="3"/>
        <v/>
      </c>
    </row>
    <row r="101" spans="1:13" ht="22.5" customHeight="1">
      <c r="A101" s="226" t="str">
        <f t="shared" si="2"/>
        <v/>
      </c>
      <c r="B101" s="226"/>
      <c r="C101" s="192" t="str">
        <f>IF(ISERROR(VLOOKUP(A101,'[1]Z03 收入决算表(财决03表)'!$A$10:$K$500,4,FALSE)),"",VLOOKUP(A101,'[1]Z03 收入决算表(财决03表)'!$A$10:$K$500,4,FALSE))</f>
        <v/>
      </c>
      <c r="D101" s="76" t="str">
        <f>IF(ISERROR(VLOOKUP(A101,'[1]Z03 收入决算表(财决03表)'!$A$10:$K$500,5,FALSE)),"",VLOOKUP(A101,'[1]Z03 收入决算表(财决03表)'!$A$10:$K$500,5,FALSE))</f>
        <v/>
      </c>
      <c r="E101" s="76" t="str">
        <f>IF(ISERROR(VLOOKUP(A101,'[1]Z03 收入决算表(财决03表)'!$A$10:$K$500,6,FALSE)),"",VLOOKUP(A101,'[1]Z03 收入决算表(财决03表)'!$A$10:$K$500,6,FALSE))</f>
        <v/>
      </c>
      <c r="F101" s="76" t="str">
        <f>IF(ISERROR(VLOOKUP(A101,'[1]Z03 收入决算表(财决03表)'!$A$10:$K$500,7,FALSE)),"",VLOOKUP(A101,'[1]Z03 收入决算表(财决03表)'!$A$10:$K$500,7,FALSE))</f>
        <v/>
      </c>
      <c r="G101" s="76" t="str">
        <f>IF(ISERROR(VLOOKUP(A101,'[1]Z03 收入决算表(财决03表)'!$A$10:$K$500,8,FALSE)),"",VLOOKUP(A101,'[1]Z03 收入决算表(财决03表)'!$A$10:$K$500,8,FALSE))</f>
        <v/>
      </c>
      <c r="H101" s="76" t="str">
        <f>IF(ISERROR(VLOOKUP(A101,'[1]Z03 收入决算表(财决03表)'!$A$10:$K$500,9,FALSE)),"",VLOOKUP(A101,'[1]Z03 收入决算表(财决03表)'!$A$10:$K$500,9,FALSE))</f>
        <v/>
      </c>
      <c r="I101" s="76" t="str">
        <f>IF(ISERROR(VLOOKUP(A101,'[1]Z03 收入决算表(财决03表)'!$A$10:$K$500,10,FALSE)),"",VLOOKUP(A101,'[1]Z03 收入决算表(财决03表)'!$A$10:$K$500,10,FALSE))</f>
        <v/>
      </c>
      <c r="J101" s="76" t="str">
        <f>IF(ISERROR(VLOOKUP(A101,'[1]Z03 收入决算表(财决03表)'!$A$10:$K$500,11,FALSE)),"",VLOOKUP(A101,'[1]Z03 收入决算表(财决03表)'!$A$10:$K$500,11,FALSE))</f>
        <v/>
      </c>
      <c r="K101" s="71">
        <f>'[1]Z03 收入决算表(财决03表)'!A100</f>
        <v>0</v>
      </c>
      <c r="L101" s="74">
        <f>'[1]Z03 收入决算表(财决03表)'!$E100</f>
        <v>0</v>
      </c>
      <c r="M101" s="75" t="str">
        <f t="shared" si="3"/>
        <v/>
      </c>
    </row>
    <row r="102" spans="1:13" ht="22.5" customHeight="1">
      <c r="A102" s="226" t="str">
        <f t="shared" si="2"/>
        <v/>
      </c>
      <c r="B102" s="226"/>
      <c r="C102" s="192" t="str">
        <f>IF(ISERROR(VLOOKUP(A102,'[1]Z03 收入决算表(财决03表)'!$A$10:$K$500,4,FALSE)),"",VLOOKUP(A102,'[1]Z03 收入决算表(财决03表)'!$A$10:$K$500,4,FALSE))</f>
        <v/>
      </c>
      <c r="D102" s="76" t="str">
        <f>IF(ISERROR(VLOOKUP(A102,'[1]Z03 收入决算表(财决03表)'!$A$10:$K$500,5,FALSE)),"",VLOOKUP(A102,'[1]Z03 收入决算表(财决03表)'!$A$10:$K$500,5,FALSE))</f>
        <v/>
      </c>
      <c r="E102" s="76" t="str">
        <f>IF(ISERROR(VLOOKUP(A102,'[1]Z03 收入决算表(财决03表)'!$A$10:$K$500,6,FALSE)),"",VLOOKUP(A102,'[1]Z03 收入决算表(财决03表)'!$A$10:$K$500,6,FALSE))</f>
        <v/>
      </c>
      <c r="F102" s="76" t="str">
        <f>IF(ISERROR(VLOOKUP(A102,'[1]Z03 收入决算表(财决03表)'!$A$10:$K$500,7,FALSE)),"",VLOOKUP(A102,'[1]Z03 收入决算表(财决03表)'!$A$10:$K$500,7,FALSE))</f>
        <v/>
      </c>
      <c r="G102" s="76" t="str">
        <f>IF(ISERROR(VLOOKUP(A102,'[1]Z03 收入决算表(财决03表)'!$A$10:$K$500,8,FALSE)),"",VLOOKUP(A102,'[1]Z03 收入决算表(财决03表)'!$A$10:$K$500,8,FALSE))</f>
        <v/>
      </c>
      <c r="H102" s="76" t="str">
        <f>IF(ISERROR(VLOOKUP(A102,'[1]Z03 收入决算表(财决03表)'!$A$10:$K$500,9,FALSE)),"",VLOOKUP(A102,'[1]Z03 收入决算表(财决03表)'!$A$10:$K$500,9,FALSE))</f>
        <v/>
      </c>
      <c r="I102" s="76" t="str">
        <f>IF(ISERROR(VLOOKUP(A102,'[1]Z03 收入决算表(财决03表)'!$A$10:$K$500,10,FALSE)),"",VLOOKUP(A102,'[1]Z03 收入决算表(财决03表)'!$A$10:$K$500,10,FALSE))</f>
        <v/>
      </c>
      <c r="J102" s="76" t="str">
        <f>IF(ISERROR(VLOOKUP(A102,'[1]Z03 收入决算表(财决03表)'!$A$10:$K$500,11,FALSE)),"",VLOOKUP(A102,'[1]Z03 收入决算表(财决03表)'!$A$10:$K$500,11,FALSE))</f>
        <v/>
      </c>
      <c r="K102" s="71">
        <f>'[1]Z03 收入决算表(财决03表)'!A101</f>
        <v>0</v>
      </c>
      <c r="L102" s="74">
        <f>'[1]Z03 收入决算表(财决03表)'!$E101</f>
        <v>0</v>
      </c>
      <c r="M102" s="75" t="str">
        <f t="shared" si="3"/>
        <v/>
      </c>
    </row>
    <row r="103" spans="1:13" ht="22.5" customHeight="1">
      <c r="A103" s="226" t="str">
        <f t="shared" si="2"/>
        <v/>
      </c>
      <c r="B103" s="226"/>
      <c r="C103" s="192" t="str">
        <f>IF(ISERROR(VLOOKUP(A103,'[1]Z03 收入决算表(财决03表)'!$A$10:$K$500,4,FALSE)),"",VLOOKUP(A103,'[1]Z03 收入决算表(财决03表)'!$A$10:$K$500,4,FALSE))</f>
        <v/>
      </c>
      <c r="D103" s="76" t="str">
        <f>IF(ISERROR(VLOOKUP(A103,'[1]Z03 收入决算表(财决03表)'!$A$10:$K$500,5,FALSE)),"",VLOOKUP(A103,'[1]Z03 收入决算表(财决03表)'!$A$10:$K$500,5,FALSE))</f>
        <v/>
      </c>
      <c r="E103" s="76" t="str">
        <f>IF(ISERROR(VLOOKUP(A103,'[1]Z03 收入决算表(财决03表)'!$A$10:$K$500,6,FALSE)),"",VLOOKUP(A103,'[1]Z03 收入决算表(财决03表)'!$A$10:$K$500,6,FALSE))</f>
        <v/>
      </c>
      <c r="F103" s="76" t="str">
        <f>IF(ISERROR(VLOOKUP(A103,'[1]Z03 收入决算表(财决03表)'!$A$10:$K$500,7,FALSE)),"",VLOOKUP(A103,'[1]Z03 收入决算表(财决03表)'!$A$10:$K$500,7,FALSE))</f>
        <v/>
      </c>
      <c r="G103" s="76" t="str">
        <f>IF(ISERROR(VLOOKUP(A103,'[1]Z03 收入决算表(财决03表)'!$A$10:$K$500,8,FALSE)),"",VLOOKUP(A103,'[1]Z03 收入决算表(财决03表)'!$A$10:$K$500,8,FALSE))</f>
        <v/>
      </c>
      <c r="H103" s="76" t="str">
        <f>IF(ISERROR(VLOOKUP(A103,'[1]Z03 收入决算表(财决03表)'!$A$10:$K$500,9,FALSE)),"",VLOOKUP(A103,'[1]Z03 收入决算表(财决03表)'!$A$10:$K$500,9,FALSE))</f>
        <v/>
      </c>
      <c r="I103" s="76" t="str">
        <f>IF(ISERROR(VLOOKUP(A103,'[1]Z03 收入决算表(财决03表)'!$A$10:$K$500,10,FALSE)),"",VLOOKUP(A103,'[1]Z03 收入决算表(财决03表)'!$A$10:$K$500,10,FALSE))</f>
        <v/>
      </c>
      <c r="J103" s="76" t="str">
        <f>IF(ISERROR(VLOOKUP(A103,'[1]Z03 收入决算表(财决03表)'!$A$10:$K$500,11,FALSE)),"",VLOOKUP(A103,'[1]Z03 收入决算表(财决03表)'!$A$10:$K$500,11,FALSE))</f>
        <v/>
      </c>
      <c r="K103" s="71">
        <f>'[1]Z03 收入决算表(财决03表)'!A102</f>
        <v>0</v>
      </c>
      <c r="L103" s="74">
        <f>'[1]Z03 收入决算表(财决03表)'!$E102</f>
        <v>0</v>
      </c>
      <c r="M103" s="75" t="str">
        <f t="shared" si="3"/>
        <v/>
      </c>
    </row>
    <row r="104" spans="1:13" ht="22.5" customHeight="1">
      <c r="A104" s="226" t="str">
        <f t="shared" si="2"/>
        <v/>
      </c>
      <c r="B104" s="226"/>
      <c r="C104" s="192" t="str">
        <f>IF(ISERROR(VLOOKUP(A104,'[1]Z03 收入决算表(财决03表)'!$A$10:$K$500,4,FALSE)),"",VLOOKUP(A104,'[1]Z03 收入决算表(财决03表)'!$A$10:$K$500,4,FALSE))</f>
        <v/>
      </c>
      <c r="D104" s="76" t="str">
        <f>IF(ISERROR(VLOOKUP(A104,'[1]Z03 收入决算表(财决03表)'!$A$10:$K$500,5,FALSE)),"",VLOOKUP(A104,'[1]Z03 收入决算表(财决03表)'!$A$10:$K$500,5,FALSE))</f>
        <v/>
      </c>
      <c r="E104" s="76" t="str">
        <f>IF(ISERROR(VLOOKUP(A104,'[1]Z03 收入决算表(财决03表)'!$A$10:$K$500,6,FALSE)),"",VLOOKUP(A104,'[1]Z03 收入决算表(财决03表)'!$A$10:$K$500,6,FALSE))</f>
        <v/>
      </c>
      <c r="F104" s="76" t="str">
        <f>IF(ISERROR(VLOOKUP(A104,'[1]Z03 收入决算表(财决03表)'!$A$10:$K$500,7,FALSE)),"",VLOOKUP(A104,'[1]Z03 收入决算表(财决03表)'!$A$10:$K$500,7,FALSE))</f>
        <v/>
      </c>
      <c r="G104" s="76" t="str">
        <f>IF(ISERROR(VLOOKUP(A104,'[1]Z03 收入决算表(财决03表)'!$A$10:$K$500,8,FALSE)),"",VLOOKUP(A104,'[1]Z03 收入决算表(财决03表)'!$A$10:$K$500,8,FALSE))</f>
        <v/>
      </c>
      <c r="H104" s="76" t="str">
        <f>IF(ISERROR(VLOOKUP(A104,'[1]Z03 收入决算表(财决03表)'!$A$10:$K$500,9,FALSE)),"",VLOOKUP(A104,'[1]Z03 收入决算表(财决03表)'!$A$10:$K$500,9,FALSE))</f>
        <v/>
      </c>
      <c r="I104" s="76" t="str">
        <f>IF(ISERROR(VLOOKUP(A104,'[1]Z03 收入决算表(财决03表)'!$A$10:$K$500,10,FALSE)),"",VLOOKUP(A104,'[1]Z03 收入决算表(财决03表)'!$A$10:$K$500,10,FALSE))</f>
        <v/>
      </c>
      <c r="J104" s="76" t="str">
        <f>IF(ISERROR(VLOOKUP(A104,'[1]Z03 收入决算表(财决03表)'!$A$10:$K$500,11,FALSE)),"",VLOOKUP(A104,'[1]Z03 收入决算表(财决03表)'!$A$10:$K$500,11,FALSE))</f>
        <v/>
      </c>
      <c r="K104" s="71">
        <f>'[1]Z03 收入决算表(财决03表)'!A103</f>
        <v>0</v>
      </c>
      <c r="L104" s="74">
        <f>'[1]Z03 收入决算表(财决03表)'!$E103</f>
        <v>0</v>
      </c>
      <c r="M104" s="75" t="str">
        <f t="shared" si="3"/>
        <v/>
      </c>
    </row>
    <row r="105" spans="1:13" ht="22.5" customHeight="1">
      <c r="A105" s="226" t="str">
        <f t="shared" si="2"/>
        <v/>
      </c>
      <c r="B105" s="226"/>
      <c r="C105" s="192" t="str">
        <f>IF(ISERROR(VLOOKUP(A105,'[1]Z03 收入决算表(财决03表)'!$A$10:$K$500,4,FALSE)),"",VLOOKUP(A105,'[1]Z03 收入决算表(财决03表)'!$A$10:$K$500,4,FALSE))</f>
        <v/>
      </c>
      <c r="D105" s="76" t="str">
        <f>IF(ISERROR(VLOOKUP(A105,'[1]Z03 收入决算表(财决03表)'!$A$10:$K$500,5,FALSE)),"",VLOOKUP(A105,'[1]Z03 收入决算表(财决03表)'!$A$10:$K$500,5,FALSE))</f>
        <v/>
      </c>
      <c r="E105" s="76" t="str">
        <f>IF(ISERROR(VLOOKUP(A105,'[1]Z03 收入决算表(财决03表)'!$A$10:$K$500,6,FALSE)),"",VLOOKUP(A105,'[1]Z03 收入决算表(财决03表)'!$A$10:$K$500,6,FALSE))</f>
        <v/>
      </c>
      <c r="F105" s="76" t="str">
        <f>IF(ISERROR(VLOOKUP(A105,'[1]Z03 收入决算表(财决03表)'!$A$10:$K$500,7,FALSE)),"",VLOOKUP(A105,'[1]Z03 收入决算表(财决03表)'!$A$10:$K$500,7,FALSE))</f>
        <v/>
      </c>
      <c r="G105" s="76" t="str">
        <f>IF(ISERROR(VLOOKUP(A105,'[1]Z03 收入决算表(财决03表)'!$A$10:$K$500,8,FALSE)),"",VLOOKUP(A105,'[1]Z03 收入决算表(财决03表)'!$A$10:$K$500,8,FALSE))</f>
        <v/>
      </c>
      <c r="H105" s="76" t="str">
        <f>IF(ISERROR(VLOOKUP(A105,'[1]Z03 收入决算表(财决03表)'!$A$10:$K$500,9,FALSE)),"",VLOOKUP(A105,'[1]Z03 收入决算表(财决03表)'!$A$10:$K$500,9,FALSE))</f>
        <v/>
      </c>
      <c r="I105" s="76" t="str">
        <f>IF(ISERROR(VLOOKUP(A105,'[1]Z03 收入决算表(财决03表)'!$A$10:$K$500,10,FALSE)),"",VLOOKUP(A105,'[1]Z03 收入决算表(财决03表)'!$A$10:$K$500,10,FALSE))</f>
        <v/>
      </c>
      <c r="J105" s="76" t="str">
        <f>IF(ISERROR(VLOOKUP(A105,'[1]Z03 收入决算表(财决03表)'!$A$10:$K$500,11,FALSE)),"",VLOOKUP(A105,'[1]Z03 收入决算表(财决03表)'!$A$10:$K$500,11,FALSE))</f>
        <v/>
      </c>
      <c r="K105" s="71">
        <f>'[1]Z03 收入决算表(财决03表)'!A104</f>
        <v>0</v>
      </c>
      <c r="L105" s="74">
        <f>'[1]Z03 收入决算表(财决03表)'!$E104</f>
        <v>0</v>
      </c>
      <c r="M105" s="75" t="str">
        <f t="shared" si="3"/>
        <v/>
      </c>
    </row>
    <row r="106" spans="1:13" ht="22.5" customHeight="1">
      <c r="A106" s="226" t="str">
        <f t="shared" si="2"/>
        <v/>
      </c>
      <c r="B106" s="226"/>
      <c r="C106" s="192" t="str">
        <f>IF(ISERROR(VLOOKUP(A106,'[1]Z03 收入决算表(财决03表)'!$A$10:$K$500,4,FALSE)),"",VLOOKUP(A106,'[1]Z03 收入决算表(财决03表)'!$A$10:$K$500,4,FALSE))</f>
        <v/>
      </c>
      <c r="D106" s="76" t="str">
        <f>IF(ISERROR(VLOOKUP(A106,'[1]Z03 收入决算表(财决03表)'!$A$10:$K$500,5,FALSE)),"",VLOOKUP(A106,'[1]Z03 收入决算表(财决03表)'!$A$10:$K$500,5,FALSE))</f>
        <v/>
      </c>
      <c r="E106" s="76" t="str">
        <f>IF(ISERROR(VLOOKUP(A106,'[1]Z03 收入决算表(财决03表)'!$A$10:$K$500,6,FALSE)),"",VLOOKUP(A106,'[1]Z03 收入决算表(财决03表)'!$A$10:$K$500,6,FALSE))</f>
        <v/>
      </c>
      <c r="F106" s="76" t="str">
        <f>IF(ISERROR(VLOOKUP(A106,'[1]Z03 收入决算表(财决03表)'!$A$10:$K$500,7,FALSE)),"",VLOOKUP(A106,'[1]Z03 收入决算表(财决03表)'!$A$10:$K$500,7,FALSE))</f>
        <v/>
      </c>
      <c r="G106" s="76" t="str">
        <f>IF(ISERROR(VLOOKUP(A106,'[1]Z03 收入决算表(财决03表)'!$A$10:$K$500,8,FALSE)),"",VLOOKUP(A106,'[1]Z03 收入决算表(财决03表)'!$A$10:$K$500,8,FALSE))</f>
        <v/>
      </c>
      <c r="H106" s="76" t="str">
        <f>IF(ISERROR(VLOOKUP(A106,'[1]Z03 收入决算表(财决03表)'!$A$10:$K$500,9,FALSE)),"",VLOOKUP(A106,'[1]Z03 收入决算表(财决03表)'!$A$10:$K$500,9,FALSE))</f>
        <v/>
      </c>
      <c r="I106" s="76" t="str">
        <f>IF(ISERROR(VLOOKUP(A106,'[1]Z03 收入决算表(财决03表)'!$A$10:$K$500,10,FALSE)),"",VLOOKUP(A106,'[1]Z03 收入决算表(财决03表)'!$A$10:$K$500,10,FALSE))</f>
        <v/>
      </c>
      <c r="J106" s="76" t="str">
        <f>IF(ISERROR(VLOOKUP(A106,'[1]Z03 收入决算表(财决03表)'!$A$10:$K$500,11,FALSE)),"",VLOOKUP(A106,'[1]Z03 收入决算表(财决03表)'!$A$10:$K$500,11,FALSE))</f>
        <v/>
      </c>
      <c r="K106" s="71">
        <f>'[1]Z03 收入决算表(财决03表)'!A105</f>
        <v>0</v>
      </c>
      <c r="L106" s="74">
        <f>'[1]Z03 收入决算表(财决03表)'!$E105</f>
        <v>0</v>
      </c>
      <c r="M106" s="75" t="str">
        <f t="shared" si="3"/>
        <v/>
      </c>
    </row>
    <row r="107" spans="1:13" ht="22.5" customHeight="1">
      <c r="A107" s="226" t="str">
        <f t="shared" si="2"/>
        <v/>
      </c>
      <c r="B107" s="226"/>
      <c r="C107" s="192" t="str">
        <f>IF(ISERROR(VLOOKUP(A107,'[1]Z03 收入决算表(财决03表)'!$A$10:$K$500,4,FALSE)),"",VLOOKUP(A107,'[1]Z03 收入决算表(财决03表)'!$A$10:$K$500,4,FALSE))</f>
        <v/>
      </c>
      <c r="D107" s="76" t="str">
        <f>IF(ISERROR(VLOOKUP(A107,'[1]Z03 收入决算表(财决03表)'!$A$10:$K$500,5,FALSE)),"",VLOOKUP(A107,'[1]Z03 收入决算表(财决03表)'!$A$10:$K$500,5,FALSE))</f>
        <v/>
      </c>
      <c r="E107" s="76" t="str">
        <f>IF(ISERROR(VLOOKUP(A107,'[1]Z03 收入决算表(财决03表)'!$A$10:$K$500,6,FALSE)),"",VLOOKUP(A107,'[1]Z03 收入决算表(财决03表)'!$A$10:$K$500,6,FALSE))</f>
        <v/>
      </c>
      <c r="F107" s="76" t="str">
        <f>IF(ISERROR(VLOOKUP(A107,'[1]Z03 收入决算表(财决03表)'!$A$10:$K$500,7,FALSE)),"",VLOOKUP(A107,'[1]Z03 收入决算表(财决03表)'!$A$10:$K$500,7,FALSE))</f>
        <v/>
      </c>
      <c r="G107" s="76" t="str">
        <f>IF(ISERROR(VLOOKUP(A107,'[1]Z03 收入决算表(财决03表)'!$A$10:$K$500,8,FALSE)),"",VLOOKUP(A107,'[1]Z03 收入决算表(财决03表)'!$A$10:$K$500,8,FALSE))</f>
        <v/>
      </c>
      <c r="H107" s="76" t="str">
        <f>IF(ISERROR(VLOOKUP(A107,'[1]Z03 收入决算表(财决03表)'!$A$10:$K$500,9,FALSE)),"",VLOOKUP(A107,'[1]Z03 收入决算表(财决03表)'!$A$10:$K$500,9,FALSE))</f>
        <v/>
      </c>
      <c r="I107" s="76" t="str">
        <f>IF(ISERROR(VLOOKUP(A107,'[1]Z03 收入决算表(财决03表)'!$A$10:$K$500,10,FALSE)),"",VLOOKUP(A107,'[1]Z03 收入决算表(财决03表)'!$A$10:$K$500,10,FALSE))</f>
        <v/>
      </c>
      <c r="J107" s="76" t="str">
        <f>IF(ISERROR(VLOOKUP(A107,'[1]Z03 收入决算表(财决03表)'!$A$10:$K$500,11,FALSE)),"",VLOOKUP(A107,'[1]Z03 收入决算表(财决03表)'!$A$10:$K$500,11,FALSE))</f>
        <v/>
      </c>
      <c r="K107" s="71">
        <f>'[1]Z03 收入决算表(财决03表)'!A106</f>
        <v>0</v>
      </c>
      <c r="L107" s="74">
        <f>'[1]Z03 收入决算表(财决03表)'!$E106</f>
        <v>0</v>
      </c>
      <c r="M107" s="75" t="str">
        <f t="shared" si="3"/>
        <v/>
      </c>
    </row>
    <row r="108" spans="1:13" ht="22.5" customHeight="1">
      <c r="A108" s="226" t="str">
        <f t="shared" si="2"/>
        <v/>
      </c>
      <c r="B108" s="226"/>
      <c r="C108" s="192" t="str">
        <f>IF(ISERROR(VLOOKUP(A108,'[1]Z03 收入决算表(财决03表)'!$A$10:$K$500,4,FALSE)),"",VLOOKUP(A108,'[1]Z03 收入决算表(财决03表)'!$A$10:$K$500,4,FALSE))</f>
        <v/>
      </c>
      <c r="D108" s="76" t="str">
        <f>IF(ISERROR(VLOOKUP(A108,'[1]Z03 收入决算表(财决03表)'!$A$10:$K$500,5,FALSE)),"",VLOOKUP(A108,'[1]Z03 收入决算表(财决03表)'!$A$10:$K$500,5,FALSE))</f>
        <v/>
      </c>
      <c r="E108" s="76" t="str">
        <f>IF(ISERROR(VLOOKUP(A108,'[1]Z03 收入决算表(财决03表)'!$A$10:$K$500,6,FALSE)),"",VLOOKUP(A108,'[1]Z03 收入决算表(财决03表)'!$A$10:$K$500,6,FALSE))</f>
        <v/>
      </c>
      <c r="F108" s="76" t="str">
        <f>IF(ISERROR(VLOOKUP(A108,'[1]Z03 收入决算表(财决03表)'!$A$10:$K$500,7,FALSE)),"",VLOOKUP(A108,'[1]Z03 收入决算表(财决03表)'!$A$10:$K$500,7,FALSE))</f>
        <v/>
      </c>
      <c r="G108" s="76" t="str">
        <f>IF(ISERROR(VLOOKUP(A108,'[1]Z03 收入决算表(财决03表)'!$A$10:$K$500,8,FALSE)),"",VLOOKUP(A108,'[1]Z03 收入决算表(财决03表)'!$A$10:$K$500,8,FALSE))</f>
        <v/>
      </c>
      <c r="H108" s="76" t="str">
        <f>IF(ISERROR(VLOOKUP(A108,'[1]Z03 收入决算表(财决03表)'!$A$10:$K$500,9,FALSE)),"",VLOOKUP(A108,'[1]Z03 收入决算表(财决03表)'!$A$10:$K$500,9,FALSE))</f>
        <v/>
      </c>
      <c r="I108" s="76" t="str">
        <f>IF(ISERROR(VLOOKUP(A108,'[1]Z03 收入决算表(财决03表)'!$A$10:$K$500,10,FALSE)),"",VLOOKUP(A108,'[1]Z03 收入决算表(财决03表)'!$A$10:$K$500,10,FALSE))</f>
        <v/>
      </c>
      <c r="J108" s="76" t="str">
        <f>IF(ISERROR(VLOOKUP(A108,'[1]Z03 收入决算表(财决03表)'!$A$10:$K$500,11,FALSE)),"",VLOOKUP(A108,'[1]Z03 收入决算表(财决03表)'!$A$10:$K$500,11,FALSE))</f>
        <v/>
      </c>
      <c r="K108" s="71">
        <f>'[1]Z03 收入决算表(财决03表)'!A107</f>
        <v>0</v>
      </c>
      <c r="L108" s="74">
        <f>'[1]Z03 收入决算表(财决03表)'!$E107</f>
        <v>0</v>
      </c>
      <c r="M108" s="75" t="str">
        <f t="shared" si="3"/>
        <v/>
      </c>
    </row>
    <row r="109" spans="1:13" ht="22.5" customHeight="1">
      <c r="A109" s="226" t="str">
        <f t="shared" si="2"/>
        <v/>
      </c>
      <c r="B109" s="226"/>
      <c r="C109" s="192" t="str">
        <f>IF(ISERROR(VLOOKUP(A109,'[1]Z03 收入决算表(财决03表)'!$A$10:$K$500,4,FALSE)),"",VLOOKUP(A109,'[1]Z03 收入决算表(财决03表)'!$A$10:$K$500,4,FALSE))</f>
        <v/>
      </c>
      <c r="D109" s="76" t="str">
        <f>IF(ISERROR(VLOOKUP(A109,'[1]Z03 收入决算表(财决03表)'!$A$10:$K$500,5,FALSE)),"",VLOOKUP(A109,'[1]Z03 收入决算表(财决03表)'!$A$10:$K$500,5,FALSE))</f>
        <v/>
      </c>
      <c r="E109" s="76" t="str">
        <f>IF(ISERROR(VLOOKUP(A109,'[1]Z03 收入决算表(财决03表)'!$A$10:$K$500,6,FALSE)),"",VLOOKUP(A109,'[1]Z03 收入决算表(财决03表)'!$A$10:$K$500,6,FALSE))</f>
        <v/>
      </c>
      <c r="F109" s="76" t="str">
        <f>IF(ISERROR(VLOOKUP(A109,'[1]Z03 收入决算表(财决03表)'!$A$10:$K$500,7,FALSE)),"",VLOOKUP(A109,'[1]Z03 收入决算表(财决03表)'!$A$10:$K$500,7,FALSE))</f>
        <v/>
      </c>
      <c r="G109" s="76" t="str">
        <f>IF(ISERROR(VLOOKUP(A109,'[1]Z03 收入决算表(财决03表)'!$A$10:$K$500,8,FALSE)),"",VLOOKUP(A109,'[1]Z03 收入决算表(财决03表)'!$A$10:$K$500,8,FALSE))</f>
        <v/>
      </c>
      <c r="H109" s="76" t="str">
        <f>IF(ISERROR(VLOOKUP(A109,'[1]Z03 收入决算表(财决03表)'!$A$10:$K$500,9,FALSE)),"",VLOOKUP(A109,'[1]Z03 收入决算表(财决03表)'!$A$10:$K$500,9,FALSE))</f>
        <v/>
      </c>
      <c r="I109" s="76" t="str">
        <f>IF(ISERROR(VLOOKUP(A109,'[1]Z03 收入决算表(财决03表)'!$A$10:$K$500,10,FALSE)),"",VLOOKUP(A109,'[1]Z03 收入决算表(财决03表)'!$A$10:$K$500,10,FALSE))</f>
        <v/>
      </c>
      <c r="J109" s="76" t="str">
        <f>IF(ISERROR(VLOOKUP(A109,'[1]Z03 收入决算表(财决03表)'!$A$10:$K$500,11,FALSE)),"",VLOOKUP(A109,'[1]Z03 收入决算表(财决03表)'!$A$10:$K$500,11,FALSE))</f>
        <v/>
      </c>
      <c r="K109" s="71">
        <f>'[1]Z03 收入决算表(财决03表)'!A108</f>
        <v>0</v>
      </c>
      <c r="L109" s="74">
        <f>'[1]Z03 收入决算表(财决03表)'!$E108</f>
        <v>0</v>
      </c>
      <c r="M109" s="75" t="str">
        <f t="shared" si="3"/>
        <v/>
      </c>
    </row>
    <row r="110" spans="1:13" ht="22.5" customHeight="1">
      <c r="A110" s="226" t="str">
        <f t="shared" si="2"/>
        <v/>
      </c>
      <c r="B110" s="226"/>
      <c r="C110" s="192" t="str">
        <f>IF(ISERROR(VLOOKUP(A110,'[1]Z03 收入决算表(财决03表)'!$A$10:$K$500,4,FALSE)),"",VLOOKUP(A110,'[1]Z03 收入决算表(财决03表)'!$A$10:$K$500,4,FALSE))</f>
        <v/>
      </c>
      <c r="D110" s="76" t="str">
        <f>IF(ISERROR(VLOOKUP(A110,'[1]Z03 收入决算表(财决03表)'!$A$10:$K$500,5,FALSE)),"",VLOOKUP(A110,'[1]Z03 收入决算表(财决03表)'!$A$10:$K$500,5,FALSE))</f>
        <v/>
      </c>
      <c r="E110" s="76" t="str">
        <f>IF(ISERROR(VLOOKUP(A110,'[1]Z03 收入决算表(财决03表)'!$A$10:$K$500,6,FALSE)),"",VLOOKUP(A110,'[1]Z03 收入决算表(财决03表)'!$A$10:$K$500,6,FALSE))</f>
        <v/>
      </c>
      <c r="F110" s="76" t="str">
        <f>IF(ISERROR(VLOOKUP(A110,'[1]Z03 收入决算表(财决03表)'!$A$10:$K$500,7,FALSE)),"",VLOOKUP(A110,'[1]Z03 收入决算表(财决03表)'!$A$10:$K$500,7,FALSE))</f>
        <v/>
      </c>
      <c r="G110" s="76" t="str">
        <f>IF(ISERROR(VLOOKUP(A110,'[1]Z03 收入决算表(财决03表)'!$A$10:$K$500,8,FALSE)),"",VLOOKUP(A110,'[1]Z03 收入决算表(财决03表)'!$A$10:$K$500,8,FALSE))</f>
        <v/>
      </c>
      <c r="H110" s="76" t="str">
        <f>IF(ISERROR(VLOOKUP(A110,'[1]Z03 收入决算表(财决03表)'!$A$10:$K$500,9,FALSE)),"",VLOOKUP(A110,'[1]Z03 收入决算表(财决03表)'!$A$10:$K$500,9,FALSE))</f>
        <v/>
      </c>
      <c r="I110" s="76" t="str">
        <f>IF(ISERROR(VLOOKUP(A110,'[1]Z03 收入决算表(财决03表)'!$A$10:$K$500,10,FALSE)),"",VLOOKUP(A110,'[1]Z03 收入决算表(财决03表)'!$A$10:$K$500,10,FALSE))</f>
        <v/>
      </c>
      <c r="J110" s="76" t="str">
        <f>IF(ISERROR(VLOOKUP(A110,'[1]Z03 收入决算表(财决03表)'!$A$10:$K$500,11,FALSE)),"",VLOOKUP(A110,'[1]Z03 收入决算表(财决03表)'!$A$10:$K$500,11,FALSE))</f>
        <v/>
      </c>
      <c r="K110" s="71">
        <f>'[1]Z03 收入决算表(财决03表)'!A109</f>
        <v>0</v>
      </c>
      <c r="L110" s="74">
        <f>'[1]Z03 收入决算表(财决03表)'!$E109</f>
        <v>0</v>
      </c>
      <c r="M110" s="75" t="str">
        <f t="shared" si="3"/>
        <v/>
      </c>
    </row>
    <row r="111" spans="1:13" ht="22.5" customHeight="1">
      <c r="A111" s="226" t="str">
        <f t="shared" si="2"/>
        <v/>
      </c>
      <c r="B111" s="226"/>
      <c r="C111" s="192" t="str">
        <f>IF(ISERROR(VLOOKUP(A111,'[1]Z03 收入决算表(财决03表)'!$A$10:$K$500,4,FALSE)),"",VLOOKUP(A111,'[1]Z03 收入决算表(财决03表)'!$A$10:$K$500,4,FALSE))</f>
        <v/>
      </c>
      <c r="D111" s="76" t="str">
        <f>IF(ISERROR(VLOOKUP(A111,'[1]Z03 收入决算表(财决03表)'!$A$10:$K$500,5,FALSE)),"",VLOOKUP(A111,'[1]Z03 收入决算表(财决03表)'!$A$10:$K$500,5,FALSE))</f>
        <v/>
      </c>
      <c r="E111" s="76" t="str">
        <f>IF(ISERROR(VLOOKUP(A111,'[1]Z03 收入决算表(财决03表)'!$A$10:$K$500,6,FALSE)),"",VLOOKUP(A111,'[1]Z03 收入决算表(财决03表)'!$A$10:$K$500,6,FALSE))</f>
        <v/>
      </c>
      <c r="F111" s="76" t="str">
        <f>IF(ISERROR(VLOOKUP(A111,'[1]Z03 收入决算表(财决03表)'!$A$10:$K$500,7,FALSE)),"",VLOOKUP(A111,'[1]Z03 收入决算表(财决03表)'!$A$10:$K$500,7,FALSE))</f>
        <v/>
      </c>
      <c r="G111" s="76" t="str">
        <f>IF(ISERROR(VLOOKUP(A111,'[1]Z03 收入决算表(财决03表)'!$A$10:$K$500,8,FALSE)),"",VLOOKUP(A111,'[1]Z03 收入决算表(财决03表)'!$A$10:$K$500,8,FALSE))</f>
        <v/>
      </c>
      <c r="H111" s="76" t="str">
        <f>IF(ISERROR(VLOOKUP(A111,'[1]Z03 收入决算表(财决03表)'!$A$10:$K$500,9,FALSE)),"",VLOOKUP(A111,'[1]Z03 收入决算表(财决03表)'!$A$10:$K$500,9,FALSE))</f>
        <v/>
      </c>
      <c r="I111" s="76" t="str">
        <f>IF(ISERROR(VLOOKUP(A111,'[1]Z03 收入决算表(财决03表)'!$A$10:$K$500,10,FALSE)),"",VLOOKUP(A111,'[1]Z03 收入决算表(财决03表)'!$A$10:$K$500,10,FALSE))</f>
        <v/>
      </c>
      <c r="J111" s="76" t="str">
        <f>IF(ISERROR(VLOOKUP(A111,'[1]Z03 收入决算表(财决03表)'!$A$10:$K$500,11,FALSE)),"",VLOOKUP(A111,'[1]Z03 收入决算表(财决03表)'!$A$10:$K$500,11,FALSE))</f>
        <v/>
      </c>
      <c r="K111" s="71">
        <f>'[1]Z03 收入决算表(财决03表)'!A110</f>
        <v>0</v>
      </c>
      <c r="L111" s="74">
        <f>'[1]Z03 收入决算表(财决03表)'!$E110</f>
        <v>0</v>
      </c>
      <c r="M111" s="75" t="str">
        <f t="shared" si="3"/>
        <v/>
      </c>
    </row>
    <row r="112" spans="1:13" ht="22.5" customHeight="1">
      <c r="A112" s="226" t="str">
        <f t="shared" si="2"/>
        <v/>
      </c>
      <c r="B112" s="226"/>
      <c r="C112" s="192" t="str">
        <f>IF(ISERROR(VLOOKUP(A112,'[1]Z03 收入决算表(财决03表)'!$A$10:$K$500,4,FALSE)),"",VLOOKUP(A112,'[1]Z03 收入决算表(财决03表)'!$A$10:$K$500,4,FALSE))</f>
        <v/>
      </c>
      <c r="D112" s="76" t="str">
        <f>IF(ISERROR(VLOOKUP(A112,'[1]Z03 收入决算表(财决03表)'!$A$10:$K$500,5,FALSE)),"",VLOOKUP(A112,'[1]Z03 收入决算表(财决03表)'!$A$10:$K$500,5,FALSE))</f>
        <v/>
      </c>
      <c r="E112" s="76" t="str">
        <f>IF(ISERROR(VLOOKUP(A112,'[1]Z03 收入决算表(财决03表)'!$A$10:$K$500,6,FALSE)),"",VLOOKUP(A112,'[1]Z03 收入决算表(财决03表)'!$A$10:$K$500,6,FALSE))</f>
        <v/>
      </c>
      <c r="F112" s="76" t="str">
        <f>IF(ISERROR(VLOOKUP(A112,'[1]Z03 收入决算表(财决03表)'!$A$10:$K$500,7,FALSE)),"",VLOOKUP(A112,'[1]Z03 收入决算表(财决03表)'!$A$10:$K$500,7,FALSE))</f>
        <v/>
      </c>
      <c r="G112" s="76" t="str">
        <f>IF(ISERROR(VLOOKUP(A112,'[1]Z03 收入决算表(财决03表)'!$A$10:$K$500,8,FALSE)),"",VLOOKUP(A112,'[1]Z03 收入决算表(财决03表)'!$A$10:$K$500,8,FALSE))</f>
        <v/>
      </c>
      <c r="H112" s="76" t="str">
        <f>IF(ISERROR(VLOOKUP(A112,'[1]Z03 收入决算表(财决03表)'!$A$10:$K$500,9,FALSE)),"",VLOOKUP(A112,'[1]Z03 收入决算表(财决03表)'!$A$10:$K$500,9,FALSE))</f>
        <v/>
      </c>
      <c r="I112" s="76" t="str">
        <f>IF(ISERROR(VLOOKUP(A112,'[1]Z03 收入决算表(财决03表)'!$A$10:$K$500,10,FALSE)),"",VLOOKUP(A112,'[1]Z03 收入决算表(财决03表)'!$A$10:$K$500,10,FALSE))</f>
        <v/>
      </c>
      <c r="J112" s="76" t="str">
        <f>IF(ISERROR(VLOOKUP(A112,'[1]Z03 收入决算表(财决03表)'!$A$10:$K$500,11,FALSE)),"",VLOOKUP(A112,'[1]Z03 收入决算表(财决03表)'!$A$10:$K$500,11,FALSE))</f>
        <v/>
      </c>
      <c r="K112" s="71">
        <f>'[1]Z03 收入决算表(财决03表)'!A111</f>
        <v>0</v>
      </c>
      <c r="L112" s="74">
        <f>'[1]Z03 收入决算表(财决03表)'!$E111</f>
        <v>0</v>
      </c>
      <c r="M112" s="75" t="str">
        <f t="shared" si="3"/>
        <v/>
      </c>
    </row>
    <row r="113" spans="1:13" ht="22.5" customHeight="1">
      <c r="A113" s="226" t="str">
        <f t="shared" si="2"/>
        <v/>
      </c>
      <c r="B113" s="226"/>
      <c r="C113" s="192" t="str">
        <f>IF(ISERROR(VLOOKUP(A113,'[1]Z03 收入决算表(财决03表)'!$A$10:$K$500,4,FALSE)),"",VLOOKUP(A113,'[1]Z03 收入决算表(财决03表)'!$A$10:$K$500,4,FALSE))</f>
        <v/>
      </c>
      <c r="D113" s="76" t="str">
        <f>IF(ISERROR(VLOOKUP(A113,'[1]Z03 收入决算表(财决03表)'!$A$10:$K$500,5,FALSE)),"",VLOOKUP(A113,'[1]Z03 收入决算表(财决03表)'!$A$10:$K$500,5,FALSE))</f>
        <v/>
      </c>
      <c r="E113" s="76" t="str">
        <f>IF(ISERROR(VLOOKUP(A113,'[1]Z03 收入决算表(财决03表)'!$A$10:$K$500,6,FALSE)),"",VLOOKUP(A113,'[1]Z03 收入决算表(财决03表)'!$A$10:$K$500,6,FALSE))</f>
        <v/>
      </c>
      <c r="F113" s="76" t="str">
        <f>IF(ISERROR(VLOOKUP(A113,'[1]Z03 收入决算表(财决03表)'!$A$10:$K$500,7,FALSE)),"",VLOOKUP(A113,'[1]Z03 收入决算表(财决03表)'!$A$10:$K$500,7,FALSE))</f>
        <v/>
      </c>
      <c r="G113" s="76" t="str">
        <f>IF(ISERROR(VLOOKUP(A113,'[1]Z03 收入决算表(财决03表)'!$A$10:$K$500,8,FALSE)),"",VLOOKUP(A113,'[1]Z03 收入决算表(财决03表)'!$A$10:$K$500,8,FALSE))</f>
        <v/>
      </c>
      <c r="H113" s="76" t="str">
        <f>IF(ISERROR(VLOOKUP(A113,'[1]Z03 收入决算表(财决03表)'!$A$10:$K$500,9,FALSE)),"",VLOOKUP(A113,'[1]Z03 收入决算表(财决03表)'!$A$10:$K$500,9,FALSE))</f>
        <v/>
      </c>
      <c r="I113" s="76" t="str">
        <f>IF(ISERROR(VLOOKUP(A113,'[1]Z03 收入决算表(财决03表)'!$A$10:$K$500,10,FALSE)),"",VLOOKUP(A113,'[1]Z03 收入决算表(财决03表)'!$A$10:$K$500,10,FALSE))</f>
        <v/>
      </c>
      <c r="J113" s="76" t="str">
        <f>IF(ISERROR(VLOOKUP(A113,'[1]Z03 收入决算表(财决03表)'!$A$10:$K$500,11,FALSE)),"",VLOOKUP(A113,'[1]Z03 收入决算表(财决03表)'!$A$10:$K$500,11,FALSE))</f>
        <v/>
      </c>
      <c r="K113" s="71">
        <f>'[1]Z03 收入决算表(财决03表)'!A112</f>
        <v>0</v>
      </c>
      <c r="L113" s="74">
        <f>'[1]Z03 收入决算表(财决03表)'!$E112</f>
        <v>0</v>
      </c>
      <c r="M113" s="75" t="str">
        <f t="shared" si="3"/>
        <v/>
      </c>
    </row>
    <row r="114" spans="1:13" ht="22.5" customHeight="1">
      <c r="A114" s="226" t="str">
        <f t="shared" si="2"/>
        <v/>
      </c>
      <c r="B114" s="226"/>
      <c r="C114" s="192" t="str">
        <f>IF(ISERROR(VLOOKUP(A114,'[1]Z03 收入决算表(财决03表)'!$A$10:$K$500,4,FALSE)),"",VLOOKUP(A114,'[1]Z03 收入决算表(财决03表)'!$A$10:$K$500,4,FALSE))</f>
        <v/>
      </c>
      <c r="D114" s="76" t="str">
        <f>IF(ISERROR(VLOOKUP(A114,'[1]Z03 收入决算表(财决03表)'!$A$10:$K$500,5,FALSE)),"",VLOOKUP(A114,'[1]Z03 收入决算表(财决03表)'!$A$10:$K$500,5,FALSE))</f>
        <v/>
      </c>
      <c r="E114" s="76" t="str">
        <f>IF(ISERROR(VLOOKUP(A114,'[1]Z03 收入决算表(财决03表)'!$A$10:$K$500,6,FALSE)),"",VLOOKUP(A114,'[1]Z03 收入决算表(财决03表)'!$A$10:$K$500,6,FALSE))</f>
        <v/>
      </c>
      <c r="F114" s="76" t="str">
        <f>IF(ISERROR(VLOOKUP(A114,'[1]Z03 收入决算表(财决03表)'!$A$10:$K$500,7,FALSE)),"",VLOOKUP(A114,'[1]Z03 收入决算表(财决03表)'!$A$10:$K$500,7,FALSE))</f>
        <v/>
      </c>
      <c r="G114" s="76" t="str">
        <f>IF(ISERROR(VLOOKUP(A114,'[1]Z03 收入决算表(财决03表)'!$A$10:$K$500,8,FALSE)),"",VLOOKUP(A114,'[1]Z03 收入决算表(财决03表)'!$A$10:$K$500,8,FALSE))</f>
        <v/>
      </c>
      <c r="H114" s="76" t="str">
        <f>IF(ISERROR(VLOOKUP(A114,'[1]Z03 收入决算表(财决03表)'!$A$10:$K$500,9,FALSE)),"",VLOOKUP(A114,'[1]Z03 收入决算表(财决03表)'!$A$10:$K$500,9,FALSE))</f>
        <v/>
      </c>
      <c r="I114" s="76" t="str">
        <f>IF(ISERROR(VLOOKUP(A114,'[1]Z03 收入决算表(财决03表)'!$A$10:$K$500,10,FALSE)),"",VLOOKUP(A114,'[1]Z03 收入决算表(财决03表)'!$A$10:$K$500,10,FALSE))</f>
        <v/>
      </c>
      <c r="J114" s="76" t="str">
        <f>IF(ISERROR(VLOOKUP(A114,'[1]Z03 收入决算表(财决03表)'!$A$10:$K$500,11,FALSE)),"",VLOOKUP(A114,'[1]Z03 收入决算表(财决03表)'!$A$10:$K$500,11,FALSE))</f>
        <v/>
      </c>
      <c r="K114" s="71">
        <f>'[1]Z03 收入决算表(财决03表)'!A113</f>
        <v>0</v>
      </c>
      <c r="L114" s="74">
        <f>'[1]Z03 收入决算表(财决03表)'!$E113</f>
        <v>0</v>
      </c>
      <c r="M114" s="75" t="str">
        <f t="shared" si="3"/>
        <v/>
      </c>
    </row>
    <row r="115" spans="1:13" ht="22.5" customHeight="1">
      <c r="A115" s="226" t="str">
        <f t="shared" si="2"/>
        <v/>
      </c>
      <c r="B115" s="226"/>
      <c r="C115" s="192" t="str">
        <f>IF(ISERROR(VLOOKUP(A115,'[1]Z03 收入决算表(财决03表)'!$A$10:$K$500,4,FALSE)),"",VLOOKUP(A115,'[1]Z03 收入决算表(财决03表)'!$A$10:$K$500,4,FALSE))</f>
        <v/>
      </c>
      <c r="D115" s="76" t="str">
        <f>IF(ISERROR(VLOOKUP(A115,'[1]Z03 收入决算表(财决03表)'!$A$10:$K$500,5,FALSE)),"",VLOOKUP(A115,'[1]Z03 收入决算表(财决03表)'!$A$10:$K$500,5,FALSE))</f>
        <v/>
      </c>
      <c r="E115" s="76" t="str">
        <f>IF(ISERROR(VLOOKUP(A115,'[1]Z03 收入决算表(财决03表)'!$A$10:$K$500,6,FALSE)),"",VLOOKUP(A115,'[1]Z03 收入决算表(财决03表)'!$A$10:$K$500,6,FALSE))</f>
        <v/>
      </c>
      <c r="F115" s="76" t="str">
        <f>IF(ISERROR(VLOOKUP(A115,'[1]Z03 收入决算表(财决03表)'!$A$10:$K$500,7,FALSE)),"",VLOOKUP(A115,'[1]Z03 收入决算表(财决03表)'!$A$10:$K$500,7,FALSE))</f>
        <v/>
      </c>
      <c r="G115" s="76" t="str">
        <f>IF(ISERROR(VLOOKUP(A115,'[1]Z03 收入决算表(财决03表)'!$A$10:$K$500,8,FALSE)),"",VLOOKUP(A115,'[1]Z03 收入决算表(财决03表)'!$A$10:$K$500,8,FALSE))</f>
        <v/>
      </c>
      <c r="H115" s="76" t="str">
        <f>IF(ISERROR(VLOOKUP(A115,'[1]Z03 收入决算表(财决03表)'!$A$10:$K$500,9,FALSE)),"",VLOOKUP(A115,'[1]Z03 收入决算表(财决03表)'!$A$10:$K$500,9,FALSE))</f>
        <v/>
      </c>
      <c r="I115" s="76" t="str">
        <f>IF(ISERROR(VLOOKUP(A115,'[1]Z03 收入决算表(财决03表)'!$A$10:$K$500,10,FALSE)),"",VLOOKUP(A115,'[1]Z03 收入决算表(财决03表)'!$A$10:$K$500,10,FALSE))</f>
        <v/>
      </c>
      <c r="J115" s="76" t="str">
        <f>IF(ISERROR(VLOOKUP(A115,'[1]Z03 收入决算表(财决03表)'!$A$10:$K$500,11,FALSE)),"",VLOOKUP(A115,'[1]Z03 收入决算表(财决03表)'!$A$10:$K$500,11,FALSE))</f>
        <v/>
      </c>
      <c r="K115" s="71">
        <f>'[1]Z03 收入决算表(财决03表)'!A114</f>
        <v>0</v>
      </c>
      <c r="L115" s="74">
        <f>'[1]Z03 收入决算表(财决03表)'!$E114</f>
        <v>0</v>
      </c>
      <c r="M115" s="75" t="str">
        <f t="shared" si="3"/>
        <v/>
      </c>
    </row>
    <row r="116" spans="1:13" ht="22.5" customHeight="1">
      <c r="A116" s="226" t="str">
        <f t="shared" si="2"/>
        <v/>
      </c>
      <c r="B116" s="226"/>
      <c r="C116" s="192" t="str">
        <f>IF(ISERROR(VLOOKUP(A116,'[1]Z03 收入决算表(财决03表)'!$A$10:$K$500,4,FALSE)),"",VLOOKUP(A116,'[1]Z03 收入决算表(财决03表)'!$A$10:$K$500,4,FALSE))</f>
        <v/>
      </c>
      <c r="D116" s="76" t="str">
        <f>IF(ISERROR(VLOOKUP(A116,'[1]Z03 收入决算表(财决03表)'!$A$10:$K$500,5,FALSE)),"",VLOOKUP(A116,'[1]Z03 收入决算表(财决03表)'!$A$10:$K$500,5,FALSE))</f>
        <v/>
      </c>
      <c r="E116" s="76" t="str">
        <f>IF(ISERROR(VLOOKUP(A116,'[1]Z03 收入决算表(财决03表)'!$A$10:$K$500,6,FALSE)),"",VLOOKUP(A116,'[1]Z03 收入决算表(财决03表)'!$A$10:$K$500,6,FALSE))</f>
        <v/>
      </c>
      <c r="F116" s="76" t="str">
        <f>IF(ISERROR(VLOOKUP(A116,'[1]Z03 收入决算表(财决03表)'!$A$10:$K$500,7,FALSE)),"",VLOOKUP(A116,'[1]Z03 收入决算表(财决03表)'!$A$10:$K$500,7,FALSE))</f>
        <v/>
      </c>
      <c r="G116" s="76" t="str">
        <f>IF(ISERROR(VLOOKUP(A116,'[1]Z03 收入决算表(财决03表)'!$A$10:$K$500,8,FALSE)),"",VLOOKUP(A116,'[1]Z03 收入决算表(财决03表)'!$A$10:$K$500,8,FALSE))</f>
        <v/>
      </c>
      <c r="H116" s="76" t="str">
        <f>IF(ISERROR(VLOOKUP(A116,'[1]Z03 收入决算表(财决03表)'!$A$10:$K$500,9,FALSE)),"",VLOOKUP(A116,'[1]Z03 收入决算表(财决03表)'!$A$10:$K$500,9,FALSE))</f>
        <v/>
      </c>
      <c r="I116" s="76" t="str">
        <f>IF(ISERROR(VLOOKUP(A116,'[1]Z03 收入决算表(财决03表)'!$A$10:$K$500,10,FALSE)),"",VLOOKUP(A116,'[1]Z03 收入决算表(财决03表)'!$A$10:$K$500,10,FALSE))</f>
        <v/>
      </c>
      <c r="J116" s="76" t="str">
        <f>IF(ISERROR(VLOOKUP(A116,'[1]Z03 收入决算表(财决03表)'!$A$10:$K$500,11,FALSE)),"",VLOOKUP(A116,'[1]Z03 收入决算表(财决03表)'!$A$10:$K$500,11,FALSE))</f>
        <v/>
      </c>
      <c r="K116" s="71">
        <f>'[1]Z03 收入决算表(财决03表)'!A115</f>
        <v>0</v>
      </c>
      <c r="L116" s="74">
        <f>'[1]Z03 收入决算表(财决03表)'!$E115</f>
        <v>0</v>
      </c>
      <c r="M116" s="75" t="str">
        <f t="shared" si="3"/>
        <v/>
      </c>
    </row>
    <row r="117" spans="1:13" ht="22.5" customHeight="1">
      <c r="A117" s="226" t="str">
        <f t="shared" si="2"/>
        <v/>
      </c>
      <c r="B117" s="226"/>
      <c r="C117" s="192" t="str">
        <f>IF(ISERROR(VLOOKUP(A117,'[1]Z03 收入决算表(财决03表)'!$A$10:$K$500,4,FALSE)),"",VLOOKUP(A117,'[1]Z03 收入决算表(财决03表)'!$A$10:$K$500,4,FALSE))</f>
        <v/>
      </c>
      <c r="D117" s="76" t="str">
        <f>IF(ISERROR(VLOOKUP(A117,'[1]Z03 收入决算表(财决03表)'!$A$10:$K$500,5,FALSE)),"",VLOOKUP(A117,'[1]Z03 收入决算表(财决03表)'!$A$10:$K$500,5,FALSE))</f>
        <v/>
      </c>
      <c r="E117" s="76" t="str">
        <f>IF(ISERROR(VLOOKUP(A117,'[1]Z03 收入决算表(财决03表)'!$A$10:$K$500,6,FALSE)),"",VLOOKUP(A117,'[1]Z03 收入决算表(财决03表)'!$A$10:$K$500,6,FALSE))</f>
        <v/>
      </c>
      <c r="F117" s="76" t="str">
        <f>IF(ISERROR(VLOOKUP(A117,'[1]Z03 收入决算表(财决03表)'!$A$10:$K$500,7,FALSE)),"",VLOOKUP(A117,'[1]Z03 收入决算表(财决03表)'!$A$10:$K$500,7,FALSE))</f>
        <v/>
      </c>
      <c r="G117" s="76" t="str">
        <f>IF(ISERROR(VLOOKUP(A117,'[1]Z03 收入决算表(财决03表)'!$A$10:$K$500,8,FALSE)),"",VLOOKUP(A117,'[1]Z03 收入决算表(财决03表)'!$A$10:$K$500,8,FALSE))</f>
        <v/>
      </c>
      <c r="H117" s="76" t="str">
        <f>IF(ISERROR(VLOOKUP(A117,'[1]Z03 收入决算表(财决03表)'!$A$10:$K$500,9,FALSE)),"",VLOOKUP(A117,'[1]Z03 收入决算表(财决03表)'!$A$10:$K$500,9,FALSE))</f>
        <v/>
      </c>
      <c r="I117" s="76" t="str">
        <f>IF(ISERROR(VLOOKUP(A117,'[1]Z03 收入决算表(财决03表)'!$A$10:$K$500,10,FALSE)),"",VLOOKUP(A117,'[1]Z03 收入决算表(财决03表)'!$A$10:$K$500,10,FALSE))</f>
        <v/>
      </c>
      <c r="J117" s="76" t="str">
        <f>IF(ISERROR(VLOOKUP(A117,'[1]Z03 收入决算表(财决03表)'!$A$10:$K$500,11,FALSE)),"",VLOOKUP(A117,'[1]Z03 收入决算表(财决03表)'!$A$10:$K$500,11,FALSE))</f>
        <v/>
      </c>
      <c r="K117" s="71">
        <f>'[1]Z03 收入决算表(财决03表)'!A116</f>
        <v>0</v>
      </c>
      <c r="L117" s="74">
        <f>'[1]Z03 收入决算表(财决03表)'!$E116</f>
        <v>0</v>
      </c>
      <c r="M117" s="75" t="str">
        <f t="shared" si="3"/>
        <v/>
      </c>
    </row>
    <row r="118" spans="1:13" ht="22.5" customHeight="1">
      <c r="A118" s="226" t="str">
        <f t="shared" si="2"/>
        <v/>
      </c>
      <c r="B118" s="226"/>
      <c r="C118" s="192" t="str">
        <f>IF(ISERROR(VLOOKUP(A118,'[1]Z03 收入决算表(财决03表)'!$A$10:$K$500,4,FALSE)),"",VLOOKUP(A118,'[1]Z03 收入决算表(财决03表)'!$A$10:$K$500,4,FALSE))</f>
        <v/>
      </c>
      <c r="D118" s="76" t="str">
        <f>IF(ISERROR(VLOOKUP(A118,'[1]Z03 收入决算表(财决03表)'!$A$10:$K$500,5,FALSE)),"",VLOOKUP(A118,'[1]Z03 收入决算表(财决03表)'!$A$10:$K$500,5,FALSE))</f>
        <v/>
      </c>
      <c r="E118" s="76" t="str">
        <f>IF(ISERROR(VLOOKUP(A118,'[1]Z03 收入决算表(财决03表)'!$A$10:$K$500,6,FALSE)),"",VLOOKUP(A118,'[1]Z03 收入决算表(财决03表)'!$A$10:$K$500,6,FALSE))</f>
        <v/>
      </c>
      <c r="F118" s="76" t="str">
        <f>IF(ISERROR(VLOOKUP(A118,'[1]Z03 收入决算表(财决03表)'!$A$10:$K$500,7,FALSE)),"",VLOOKUP(A118,'[1]Z03 收入决算表(财决03表)'!$A$10:$K$500,7,FALSE))</f>
        <v/>
      </c>
      <c r="G118" s="76" t="str">
        <f>IF(ISERROR(VLOOKUP(A118,'[1]Z03 收入决算表(财决03表)'!$A$10:$K$500,8,FALSE)),"",VLOOKUP(A118,'[1]Z03 收入决算表(财决03表)'!$A$10:$K$500,8,FALSE))</f>
        <v/>
      </c>
      <c r="H118" s="76" t="str">
        <f>IF(ISERROR(VLOOKUP(A118,'[1]Z03 收入决算表(财决03表)'!$A$10:$K$500,9,FALSE)),"",VLOOKUP(A118,'[1]Z03 收入决算表(财决03表)'!$A$10:$K$500,9,FALSE))</f>
        <v/>
      </c>
      <c r="I118" s="76" t="str">
        <f>IF(ISERROR(VLOOKUP(A118,'[1]Z03 收入决算表(财决03表)'!$A$10:$K$500,10,FALSE)),"",VLOOKUP(A118,'[1]Z03 收入决算表(财决03表)'!$A$10:$K$500,10,FALSE))</f>
        <v/>
      </c>
      <c r="J118" s="76" t="str">
        <f>IF(ISERROR(VLOOKUP(A118,'[1]Z03 收入决算表(财决03表)'!$A$10:$K$500,11,FALSE)),"",VLOOKUP(A118,'[1]Z03 收入决算表(财决03表)'!$A$10:$K$500,11,FALSE))</f>
        <v/>
      </c>
      <c r="K118" s="71">
        <f>'[1]Z03 收入决算表(财决03表)'!A117</f>
        <v>0</v>
      </c>
      <c r="L118" s="74">
        <f>'[1]Z03 收入决算表(财决03表)'!$E117</f>
        <v>0</v>
      </c>
      <c r="M118" s="75" t="str">
        <f t="shared" si="3"/>
        <v/>
      </c>
    </row>
    <row r="119" spans="1:13" ht="22.5" customHeight="1">
      <c r="A119" s="226" t="str">
        <f t="shared" si="2"/>
        <v/>
      </c>
      <c r="B119" s="226"/>
      <c r="C119" s="192" t="str">
        <f>IF(ISERROR(VLOOKUP(A119,'[1]Z03 收入决算表(财决03表)'!$A$10:$K$500,4,FALSE)),"",VLOOKUP(A119,'[1]Z03 收入决算表(财决03表)'!$A$10:$K$500,4,FALSE))</f>
        <v/>
      </c>
      <c r="D119" s="76" t="str">
        <f>IF(ISERROR(VLOOKUP(A119,'[1]Z03 收入决算表(财决03表)'!$A$10:$K$500,5,FALSE)),"",VLOOKUP(A119,'[1]Z03 收入决算表(财决03表)'!$A$10:$K$500,5,FALSE))</f>
        <v/>
      </c>
      <c r="E119" s="76" t="str">
        <f>IF(ISERROR(VLOOKUP(A119,'[1]Z03 收入决算表(财决03表)'!$A$10:$K$500,6,FALSE)),"",VLOOKUP(A119,'[1]Z03 收入决算表(财决03表)'!$A$10:$K$500,6,FALSE))</f>
        <v/>
      </c>
      <c r="F119" s="76" t="str">
        <f>IF(ISERROR(VLOOKUP(A119,'[1]Z03 收入决算表(财决03表)'!$A$10:$K$500,7,FALSE)),"",VLOOKUP(A119,'[1]Z03 收入决算表(财决03表)'!$A$10:$K$500,7,FALSE))</f>
        <v/>
      </c>
      <c r="G119" s="76" t="str">
        <f>IF(ISERROR(VLOOKUP(A119,'[1]Z03 收入决算表(财决03表)'!$A$10:$K$500,8,FALSE)),"",VLOOKUP(A119,'[1]Z03 收入决算表(财决03表)'!$A$10:$K$500,8,FALSE))</f>
        <v/>
      </c>
      <c r="H119" s="76" t="str">
        <f>IF(ISERROR(VLOOKUP(A119,'[1]Z03 收入决算表(财决03表)'!$A$10:$K$500,9,FALSE)),"",VLOOKUP(A119,'[1]Z03 收入决算表(财决03表)'!$A$10:$K$500,9,FALSE))</f>
        <v/>
      </c>
      <c r="I119" s="76" t="str">
        <f>IF(ISERROR(VLOOKUP(A119,'[1]Z03 收入决算表(财决03表)'!$A$10:$K$500,10,FALSE)),"",VLOOKUP(A119,'[1]Z03 收入决算表(财决03表)'!$A$10:$K$500,10,FALSE))</f>
        <v/>
      </c>
      <c r="J119" s="76" t="str">
        <f>IF(ISERROR(VLOOKUP(A119,'[1]Z03 收入决算表(财决03表)'!$A$10:$K$500,11,FALSE)),"",VLOOKUP(A119,'[1]Z03 收入决算表(财决03表)'!$A$10:$K$500,11,FALSE))</f>
        <v/>
      </c>
      <c r="K119" s="71">
        <f>'[1]Z03 收入决算表(财决03表)'!A118</f>
        <v>0</v>
      </c>
      <c r="L119" s="74">
        <f>'[1]Z03 收入决算表(财决03表)'!$E118</f>
        <v>0</v>
      </c>
      <c r="M119" s="75" t="str">
        <f t="shared" si="3"/>
        <v/>
      </c>
    </row>
    <row r="120" spans="1:13" ht="22.5" customHeight="1">
      <c r="A120" s="226" t="str">
        <f t="shared" si="2"/>
        <v/>
      </c>
      <c r="B120" s="226"/>
      <c r="C120" s="192" t="str">
        <f>IF(ISERROR(VLOOKUP(A120,'[1]Z03 收入决算表(财决03表)'!$A$10:$K$500,4,FALSE)),"",VLOOKUP(A120,'[1]Z03 收入决算表(财决03表)'!$A$10:$K$500,4,FALSE))</f>
        <v/>
      </c>
      <c r="D120" s="76" t="str">
        <f>IF(ISERROR(VLOOKUP(A120,'[1]Z03 收入决算表(财决03表)'!$A$10:$K$500,5,FALSE)),"",VLOOKUP(A120,'[1]Z03 收入决算表(财决03表)'!$A$10:$K$500,5,FALSE))</f>
        <v/>
      </c>
      <c r="E120" s="76" t="str">
        <f>IF(ISERROR(VLOOKUP(A120,'[1]Z03 收入决算表(财决03表)'!$A$10:$K$500,6,FALSE)),"",VLOOKUP(A120,'[1]Z03 收入决算表(财决03表)'!$A$10:$K$500,6,FALSE))</f>
        <v/>
      </c>
      <c r="F120" s="76" t="str">
        <f>IF(ISERROR(VLOOKUP(A120,'[1]Z03 收入决算表(财决03表)'!$A$10:$K$500,7,FALSE)),"",VLOOKUP(A120,'[1]Z03 收入决算表(财决03表)'!$A$10:$K$500,7,FALSE))</f>
        <v/>
      </c>
      <c r="G120" s="76" t="str">
        <f>IF(ISERROR(VLOOKUP(A120,'[1]Z03 收入决算表(财决03表)'!$A$10:$K$500,8,FALSE)),"",VLOOKUP(A120,'[1]Z03 收入决算表(财决03表)'!$A$10:$K$500,8,FALSE))</f>
        <v/>
      </c>
      <c r="H120" s="76" t="str">
        <f>IF(ISERROR(VLOOKUP(A120,'[1]Z03 收入决算表(财决03表)'!$A$10:$K$500,9,FALSE)),"",VLOOKUP(A120,'[1]Z03 收入决算表(财决03表)'!$A$10:$K$500,9,FALSE))</f>
        <v/>
      </c>
      <c r="I120" s="76" t="str">
        <f>IF(ISERROR(VLOOKUP(A120,'[1]Z03 收入决算表(财决03表)'!$A$10:$K$500,10,FALSE)),"",VLOOKUP(A120,'[1]Z03 收入决算表(财决03表)'!$A$10:$K$500,10,FALSE))</f>
        <v/>
      </c>
      <c r="J120" s="76" t="str">
        <f>IF(ISERROR(VLOOKUP(A120,'[1]Z03 收入决算表(财决03表)'!$A$10:$K$500,11,FALSE)),"",VLOOKUP(A120,'[1]Z03 收入决算表(财决03表)'!$A$10:$K$500,11,FALSE))</f>
        <v/>
      </c>
      <c r="K120" s="71">
        <f>'[1]Z03 收入决算表(财决03表)'!A119</f>
        <v>0</v>
      </c>
      <c r="L120" s="74">
        <f>'[1]Z03 收入决算表(财决03表)'!$E119</f>
        <v>0</v>
      </c>
      <c r="M120" s="75" t="str">
        <f t="shared" si="3"/>
        <v/>
      </c>
    </row>
    <row r="121" spans="1:13" ht="22.5" customHeight="1">
      <c r="A121" s="226" t="str">
        <f t="shared" si="2"/>
        <v/>
      </c>
      <c r="B121" s="226"/>
      <c r="C121" s="192" t="str">
        <f>IF(ISERROR(VLOOKUP(A121,'[1]Z03 收入决算表(财决03表)'!$A$10:$K$500,4,FALSE)),"",VLOOKUP(A121,'[1]Z03 收入决算表(财决03表)'!$A$10:$K$500,4,FALSE))</f>
        <v/>
      </c>
      <c r="D121" s="76" t="str">
        <f>IF(ISERROR(VLOOKUP(A121,'[1]Z03 收入决算表(财决03表)'!$A$10:$K$500,5,FALSE)),"",VLOOKUP(A121,'[1]Z03 收入决算表(财决03表)'!$A$10:$K$500,5,FALSE))</f>
        <v/>
      </c>
      <c r="E121" s="76" t="str">
        <f>IF(ISERROR(VLOOKUP(A121,'[1]Z03 收入决算表(财决03表)'!$A$10:$K$500,6,FALSE)),"",VLOOKUP(A121,'[1]Z03 收入决算表(财决03表)'!$A$10:$K$500,6,FALSE))</f>
        <v/>
      </c>
      <c r="F121" s="76" t="str">
        <f>IF(ISERROR(VLOOKUP(A121,'[1]Z03 收入决算表(财决03表)'!$A$10:$K$500,7,FALSE)),"",VLOOKUP(A121,'[1]Z03 收入决算表(财决03表)'!$A$10:$K$500,7,FALSE))</f>
        <v/>
      </c>
      <c r="G121" s="76" t="str">
        <f>IF(ISERROR(VLOOKUP(A121,'[1]Z03 收入决算表(财决03表)'!$A$10:$K$500,8,FALSE)),"",VLOOKUP(A121,'[1]Z03 收入决算表(财决03表)'!$A$10:$K$500,8,FALSE))</f>
        <v/>
      </c>
      <c r="H121" s="76" t="str">
        <f>IF(ISERROR(VLOOKUP(A121,'[1]Z03 收入决算表(财决03表)'!$A$10:$K$500,9,FALSE)),"",VLOOKUP(A121,'[1]Z03 收入决算表(财决03表)'!$A$10:$K$500,9,FALSE))</f>
        <v/>
      </c>
      <c r="I121" s="76" t="str">
        <f>IF(ISERROR(VLOOKUP(A121,'[1]Z03 收入决算表(财决03表)'!$A$10:$K$500,10,FALSE)),"",VLOOKUP(A121,'[1]Z03 收入决算表(财决03表)'!$A$10:$K$500,10,FALSE))</f>
        <v/>
      </c>
      <c r="J121" s="76" t="str">
        <f>IF(ISERROR(VLOOKUP(A121,'[1]Z03 收入决算表(财决03表)'!$A$10:$K$500,11,FALSE)),"",VLOOKUP(A121,'[1]Z03 收入决算表(财决03表)'!$A$10:$K$500,11,FALSE))</f>
        <v/>
      </c>
      <c r="K121" s="71">
        <f>'[1]Z03 收入决算表(财决03表)'!A120</f>
        <v>0</v>
      </c>
      <c r="L121" s="74">
        <f>'[1]Z03 收入决算表(财决03表)'!$E120</f>
        <v>0</v>
      </c>
      <c r="M121" s="75" t="str">
        <f t="shared" si="3"/>
        <v/>
      </c>
    </row>
    <row r="122" spans="1:13" ht="22.5" customHeight="1">
      <c r="A122" s="226" t="str">
        <f t="shared" si="2"/>
        <v/>
      </c>
      <c r="B122" s="226"/>
      <c r="C122" s="192" t="str">
        <f>IF(ISERROR(VLOOKUP(A122,'[1]Z03 收入决算表(财决03表)'!$A$10:$K$500,4,FALSE)),"",VLOOKUP(A122,'[1]Z03 收入决算表(财决03表)'!$A$10:$K$500,4,FALSE))</f>
        <v/>
      </c>
      <c r="D122" s="76" t="str">
        <f>IF(ISERROR(VLOOKUP(A122,'[1]Z03 收入决算表(财决03表)'!$A$10:$K$500,5,FALSE)),"",VLOOKUP(A122,'[1]Z03 收入决算表(财决03表)'!$A$10:$K$500,5,FALSE))</f>
        <v/>
      </c>
      <c r="E122" s="76" t="str">
        <f>IF(ISERROR(VLOOKUP(A122,'[1]Z03 收入决算表(财决03表)'!$A$10:$K$500,6,FALSE)),"",VLOOKUP(A122,'[1]Z03 收入决算表(财决03表)'!$A$10:$K$500,6,FALSE))</f>
        <v/>
      </c>
      <c r="F122" s="76" t="str">
        <f>IF(ISERROR(VLOOKUP(A122,'[1]Z03 收入决算表(财决03表)'!$A$10:$K$500,7,FALSE)),"",VLOOKUP(A122,'[1]Z03 收入决算表(财决03表)'!$A$10:$K$500,7,FALSE))</f>
        <v/>
      </c>
      <c r="G122" s="76" t="str">
        <f>IF(ISERROR(VLOOKUP(A122,'[1]Z03 收入决算表(财决03表)'!$A$10:$K$500,8,FALSE)),"",VLOOKUP(A122,'[1]Z03 收入决算表(财决03表)'!$A$10:$K$500,8,FALSE))</f>
        <v/>
      </c>
      <c r="H122" s="76" t="str">
        <f>IF(ISERROR(VLOOKUP(A122,'[1]Z03 收入决算表(财决03表)'!$A$10:$K$500,9,FALSE)),"",VLOOKUP(A122,'[1]Z03 收入决算表(财决03表)'!$A$10:$K$500,9,FALSE))</f>
        <v/>
      </c>
      <c r="I122" s="76" t="str">
        <f>IF(ISERROR(VLOOKUP(A122,'[1]Z03 收入决算表(财决03表)'!$A$10:$K$500,10,FALSE)),"",VLOOKUP(A122,'[1]Z03 收入决算表(财决03表)'!$A$10:$K$500,10,FALSE))</f>
        <v/>
      </c>
      <c r="J122" s="76" t="str">
        <f>IF(ISERROR(VLOOKUP(A122,'[1]Z03 收入决算表(财决03表)'!$A$10:$K$500,11,FALSE)),"",VLOOKUP(A122,'[1]Z03 收入决算表(财决03表)'!$A$10:$K$500,11,FALSE))</f>
        <v/>
      </c>
      <c r="K122" s="71">
        <f>'[1]Z03 收入决算表(财决03表)'!A121</f>
        <v>0</v>
      </c>
      <c r="L122" s="74">
        <f>'[1]Z03 收入决算表(财决03表)'!$E121</f>
        <v>0</v>
      </c>
      <c r="M122" s="75" t="str">
        <f t="shared" si="3"/>
        <v/>
      </c>
    </row>
    <row r="123" spans="1:13" ht="22.5" customHeight="1">
      <c r="A123" s="226" t="str">
        <f t="shared" si="2"/>
        <v/>
      </c>
      <c r="B123" s="226"/>
      <c r="C123" s="192" t="str">
        <f>IF(ISERROR(VLOOKUP(A123,'[1]Z03 收入决算表(财决03表)'!$A$10:$K$500,4,FALSE)),"",VLOOKUP(A123,'[1]Z03 收入决算表(财决03表)'!$A$10:$K$500,4,FALSE))</f>
        <v/>
      </c>
      <c r="D123" s="76" t="str">
        <f>IF(ISERROR(VLOOKUP(A123,'[1]Z03 收入决算表(财决03表)'!$A$10:$K$500,5,FALSE)),"",VLOOKUP(A123,'[1]Z03 收入决算表(财决03表)'!$A$10:$K$500,5,FALSE))</f>
        <v/>
      </c>
      <c r="E123" s="76" t="str">
        <f>IF(ISERROR(VLOOKUP(A123,'[1]Z03 收入决算表(财决03表)'!$A$10:$K$500,6,FALSE)),"",VLOOKUP(A123,'[1]Z03 收入决算表(财决03表)'!$A$10:$K$500,6,FALSE))</f>
        <v/>
      </c>
      <c r="F123" s="76" t="str">
        <f>IF(ISERROR(VLOOKUP(A123,'[1]Z03 收入决算表(财决03表)'!$A$10:$K$500,7,FALSE)),"",VLOOKUP(A123,'[1]Z03 收入决算表(财决03表)'!$A$10:$K$500,7,FALSE))</f>
        <v/>
      </c>
      <c r="G123" s="76" t="str">
        <f>IF(ISERROR(VLOOKUP(A123,'[1]Z03 收入决算表(财决03表)'!$A$10:$K$500,8,FALSE)),"",VLOOKUP(A123,'[1]Z03 收入决算表(财决03表)'!$A$10:$K$500,8,FALSE))</f>
        <v/>
      </c>
      <c r="H123" s="76" t="str">
        <f>IF(ISERROR(VLOOKUP(A123,'[1]Z03 收入决算表(财决03表)'!$A$10:$K$500,9,FALSE)),"",VLOOKUP(A123,'[1]Z03 收入决算表(财决03表)'!$A$10:$K$500,9,FALSE))</f>
        <v/>
      </c>
      <c r="I123" s="76" t="str">
        <f>IF(ISERROR(VLOOKUP(A123,'[1]Z03 收入决算表(财决03表)'!$A$10:$K$500,10,FALSE)),"",VLOOKUP(A123,'[1]Z03 收入决算表(财决03表)'!$A$10:$K$500,10,FALSE))</f>
        <v/>
      </c>
      <c r="J123" s="76" t="str">
        <f>IF(ISERROR(VLOOKUP(A123,'[1]Z03 收入决算表(财决03表)'!$A$10:$K$500,11,FALSE)),"",VLOOKUP(A123,'[1]Z03 收入决算表(财决03表)'!$A$10:$K$500,11,FALSE))</f>
        <v/>
      </c>
      <c r="K123" s="71">
        <f>'[1]Z03 收入决算表(财决03表)'!A122</f>
        <v>0</v>
      </c>
      <c r="L123" s="74">
        <f>'[1]Z03 收入决算表(财决03表)'!$E122</f>
        <v>0</v>
      </c>
      <c r="M123" s="75" t="str">
        <f t="shared" si="3"/>
        <v/>
      </c>
    </row>
    <row r="124" spans="1:13" ht="22.5" customHeight="1">
      <c r="A124" s="226" t="str">
        <f t="shared" si="2"/>
        <v/>
      </c>
      <c r="B124" s="226"/>
      <c r="C124" s="192" t="str">
        <f>IF(ISERROR(VLOOKUP(A124,'[1]Z03 收入决算表(财决03表)'!$A$10:$K$500,4,FALSE)),"",VLOOKUP(A124,'[1]Z03 收入决算表(财决03表)'!$A$10:$K$500,4,FALSE))</f>
        <v/>
      </c>
      <c r="D124" s="76" t="str">
        <f>IF(ISERROR(VLOOKUP(A124,'[1]Z03 收入决算表(财决03表)'!$A$10:$K$500,5,FALSE)),"",VLOOKUP(A124,'[1]Z03 收入决算表(财决03表)'!$A$10:$K$500,5,FALSE))</f>
        <v/>
      </c>
      <c r="E124" s="76" t="str">
        <f>IF(ISERROR(VLOOKUP(A124,'[1]Z03 收入决算表(财决03表)'!$A$10:$K$500,6,FALSE)),"",VLOOKUP(A124,'[1]Z03 收入决算表(财决03表)'!$A$10:$K$500,6,FALSE))</f>
        <v/>
      </c>
      <c r="F124" s="76" t="str">
        <f>IF(ISERROR(VLOOKUP(A124,'[1]Z03 收入决算表(财决03表)'!$A$10:$K$500,7,FALSE)),"",VLOOKUP(A124,'[1]Z03 收入决算表(财决03表)'!$A$10:$K$500,7,FALSE))</f>
        <v/>
      </c>
      <c r="G124" s="76" t="str">
        <f>IF(ISERROR(VLOOKUP(A124,'[1]Z03 收入决算表(财决03表)'!$A$10:$K$500,8,FALSE)),"",VLOOKUP(A124,'[1]Z03 收入决算表(财决03表)'!$A$10:$K$500,8,FALSE))</f>
        <v/>
      </c>
      <c r="H124" s="76" t="str">
        <f>IF(ISERROR(VLOOKUP(A124,'[1]Z03 收入决算表(财决03表)'!$A$10:$K$500,9,FALSE)),"",VLOOKUP(A124,'[1]Z03 收入决算表(财决03表)'!$A$10:$K$500,9,FALSE))</f>
        <v/>
      </c>
      <c r="I124" s="76" t="str">
        <f>IF(ISERROR(VLOOKUP(A124,'[1]Z03 收入决算表(财决03表)'!$A$10:$K$500,10,FALSE)),"",VLOOKUP(A124,'[1]Z03 收入决算表(财决03表)'!$A$10:$K$500,10,FALSE))</f>
        <v/>
      </c>
      <c r="J124" s="76" t="str">
        <f>IF(ISERROR(VLOOKUP(A124,'[1]Z03 收入决算表(财决03表)'!$A$10:$K$500,11,FALSE)),"",VLOOKUP(A124,'[1]Z03 收入决算表(财决03表)'!$A$10:$K$500,11,FALSE))</f>
        <v/>
      </c>
      <c r="K124" s="71">
        <f>'[1]Z03 收入决算表(财决03表)'!A123</f>
        <v>0</v>
      </c>
      <c r="L124" s="74">
        <f>'[1]Z03 收入决算表(财决03表)'!$E123</f>
        <v>0</v>
      </c>
      <c r="M124" s="75" t="str">
        <f t="shared" si="3"/>
        <v/>
      </c>
    </row>
    <row r="125" spans="1:13" ht="22.5" customHeight="1">
      <c r="A125" s="226" t="str">
        <f t="shared" si="2"/>
        <v/>
      </c>
      <c r="B125" s="226"/>
      <c r="C125" s="192" t="str">
        <f>IF(ISERROR(VLOOKUP(A125,'[1]Z03 收入决算表(财决03表)'!$A$10:$K$500,4,FALSE)),"",VLOOKUP(A125,'[1]Z03 收入决算表(财决03表)'!$A$10:$K$500,4,FALSE))</f>
        <v/>
      </c>
      <c r="D125" s="76" t="str">
        <f>IF(ISERROR(VLOOKUP(A125,'[1]Z03 收入决算表(财决03表)'!$A$10:$K$500,5,FALSE)),"",VLOOKUP(A125,'[1]Z03 收入决算表(财决03表)'!$A$10:$K$500,5,FALSE))</f>
        <v/>
      </c>
      <c r="E125" s="76" t="str">
        <f>IF(ISERROR(VLOOKUP(A125,'[1]Z03 收入决算表(财决03表)'!$A$10:$K$500,6,FALSE)),"",VLOOKUP(A125,'[1]Z03 收入决算表(财决03表)'!$A$10:$K$500,6,FALSE))</f>
        <v/>
      </c>
      <c r="F125" s="76" t="str">
        <f>IF(ISERROR(VLOOKUP(A125,'[1]Z03 收入决算表(财决03表)'!$A$10:$K$500,7,FALSE)),"",VLOOKUP(A125,'[1]Z03 收入决算表(财决03表)'!$A$10:$K$500,7,FALSE))</f>
        <v/>
      </c>
      <c r="G125" s="76" t="str">
        <f>IF(ISERROR(VLOOKUP(A125,'[1]Z03 收入决算表(财决03表)'!$A$10:$K$500,8,FALSE)),"",VLOOKUP(A125,'[1]Z03 收入决算表(财决03表)'!$A$10:$K$500,8,FALSE))</f>
        <v/>
      </c>
      <c r="H125" s="76" t="str">
        <f>IF(ISERROR(VLOOKUP(A125,'[1]Z03 收入决算表(财决03表)'!$A$10:$K$500,9,FALSE)),"",VLOOKUP(A125,'[1]Z03 收入决算表(财决03表)'!$A$10:$K$500,9,FALSE))</f>
        <v/>
      </c>
      <c r="I125" s="76" t="str">
        <f>IF(ISERROR(VLOOKUP(A125,'[1]Z03 收入决算表(财决03表)'!$A$10:$K$500,10,FALSE)),"",VLOOKUP(A125,'[1]Z03 收入决算表(财决03表)'!$A$10:$K$500,10,FALSE))</f>
        <v/>
      </c>
      <c r="J125" s="76" t="str">
        <f>IF(ISERROR(VLOOKUP(A125,'[1]Z03 收入决算表(财决03表)'!$A$10:$K$500,11,FALSE)),"",VLOOKUP(A125,'[1]Z03 收入决算表(财决03表)'!$A$10:$K$500,11,FALSE))</f>
        <v/>
      </c>
      <c r="K125" s="71">
        <f>'[1]Z03 收入决算表(财决03表)'!A124</f>
        <v>0</v>
      </c>
      <c r="L125" s="74">
        <f>'[1]Z03 收入决算表(财决03表)'!$E124</f>
        <v>0</v>
      </c>
      <c r="M125" s="75" t="str">
        <f t="shared" si="3"/>
        <v/>
      </c>
    </row>
    <row r="126" spans="1:13" ht="22.5" customHeight="1">
      <c r="A126" s="226" t="str">
        <f t="shared" si="2"/>
        <v/>
      </c>
      <c r="B126" s="226"/>
      <c r="C126" s="192" t="str">
        <f>IF(ISERROR(VLOOKUP(A126,'[1]Z03 收入决算表(财决03表)'!$A$10:$K$500,4,FALSE)),"",VLOOKUP(A126,'[1]Z03 收入决算表(财决03表)'!$A$10:$K$500,4,FALSE))</f>
        <v/>
      </c>
      <c r="D126" s="76" t="str">
        <f>IF(ISERROR(VLOOKUP(A126,'[1]Z03 收入决算表(财决03表)'!$A$10:$K$500,5,FALSE)),"",VLOOKUP(A126,'[1]Z03 收入决算表(财决03表)'!$A$10:$K$500,5,FALSE))</f>
        <v/>
      </c>
      <c r="E126" s="76" t="str">
        <f>IF(ISERROR(VLOOKUP(A126,'[1]Z03 收入决算表(财决03表)'!$A$10:$K$500,6,FALSE)),"",VLOOKUP(A126,'[1]Z03 收入决算表(财决03表)'!$A$10:$K$500,6,FALSE))</f>
        <v/>
      </c>
      <c r="F126" s="76" t="str">
        <f>IF(ISERROR(VLOOKUP(A126,'[1]Z03 收入决算表(财决03表)'!$A$10:$K$500,7,FALSE)),"",VLOOKUP(A126,'[1]Z03 收入决算表(财决03表)'!$A$10:$K$500,7,FALSE))</f>
        <v/>
      </c>
      <c r="G126" s="76" t="str">
        <f>IF(ISERROR(VLOOKUP(A126,'[1]Z03 收入决算表(财决03表)'!$A$10:$K$500,8,FALSE)),"",VLOOKUP(A126,'[1]Z03 收入决算表(财决03表)'!$A$10:$K$500,8,FALSE))</f>
        <v/>
      </c>
      <c r="H126" s="76" t="str">
        <f>IF(ISERROR(VLOOKUP(A126,'[1]Z03 收入决算表(财决03表)'!$A$10:$K$500,9,FALSE)),"",VLOOKUP(A126,'[1]Z03 收入决算表(财决03表)'!$A$10:$K$500,9,FALSE))</f>
        <v/>
      </c>
      <c r="I126" s="76" t="str">
        <f>IF(ISERROR(VLOOKUP(A126,'[1]Z03 收入决算表(财决03表)'!$A$10:$K$500,10,FALSE)),"",VLOOKUP(A126,'[1]Z03 收入决算表(财决03表)'!$A$10:$K$500,10,FALSE))</f>
        <v/>
      </c>
      <c r="J126" s="76" t="str">
        <f>IF(ISERROR(VLOOKUP(A126,'[1]Z03 收入决算表(财决03表)'!$A$10:$K$500,11,FALSE)),"",VLOOKUP(A126,'[1]Z03 收入决算表(财决03表)'!$A$10:$K$500,11,FALSE))</f>
        <v/>
      </c>
      <c r="K126" s="71">
        <f>'[1]Z03 收入决算表(财决03表)'!A125</f>
        <v>0</v>
      </c>
      <c r="L126" s="74">
        <f>'[1]Z03 收入决算表(财决03表)'!$E125</f>
        <v>0</v>
      </c>
      <c r="M126" s="75" t="str">
        <f t="shared" si="3"/>
        <v/>
      </c>
    </row>
    <row r="127" spans="1:13" ht="22.5" customHeight="1">
      <c r="A127" s="226" t="str">
        <f t="shared" si="2"/>
        <v/>
      </c>
      <c r="B127" s="226"/>
      <c r="C127" s="192" t="str">
        <f>IF(ISERROR(VLOOKUP(A127,'[1]Z03 收入决算表(财决03表)'!$A$10:$K$500,4,FALSE)),"",VLOOKUP(A127,'[1]Z03 收入决算表(财决03表)'!$A$10:$K$500,4,FALSE))</f>
        <v/>
      </c>
      <c r="D127" s="76" t="str">
        <f>IF(ISERROR(VLOOKUP(A127,'[1]Z03 收入决算表(财决03表)'!$A$10:$K$500,5,FALSE)),"",VLOOKUP(A127,'[1]Z03 收入决算表(财决03表)'!$A$10:$K$500,5,FALSE))</f>
        <v/>
      </c>
      <c r="E127" s="76" t="str">
        <f>IF(ISERROR(VLOOKUP(A127,'[1]Z03 收入决算表(财决03表)'!$A$10:$K$500,6,FALSE)),"",VLOOKUP(A127,'[1]Z03 收入决算表(财决03表)'!$A$10:$K$500,6,FALSE))</f>
        <v/>
      </c>
      <c r="F127" s="76" t="str">
        <f>IF(ISERROR(VLOOKUP(A127,'[1]Z03 收入决算表(财决03表)'!$A$10:$K$500,7,FALSE)),"",VLOOKUP(A127,'[1]Z03 收入决算表(财决03表)'!$A$10:$K$500,7,FALSE))</f>
        <v/>
      </c>
      <c r="G127" s="76" t="str">
        <f>IF(ISERROR(VLOOKUP(A127,'[1]Z03 收入决算表(财决03表)'!$A$10:$K$500,8,FALSE)),"",VLOOKUP(A127,'[1]Z03 收入决算表(财决03表)'!$A$10:$K$500,8,FALSE))</f>
        <v/>
      </c>
      <c r="H127" s="76" t="str">
        <f>IF(ISERROR(VLOOKUP(A127,'[1]Z03 收入决算表(财决03表)'!$A$10:$K$500,9,FALSE)),"",VLOOKUP(A127,'[1]Z03 收入决算表(财决03表)'!$A$10:$K$500,9,FALSE))</f>
        <v/>
      </c>
      <c r="I127" s="76" t="str">
        <f>IF(ISERROR(VLOOKUP(A127,'[1]Z03 收入决算表(财决03表)'!$A$10:$K$500,10,FALSE)),"",VLOOKUP(A127,'[1]Z03 收入决算表(财决03表)'!$A$10:$K$500,10,FALSE))</f>
        <v/>
      </c>
      <c r="J127" s="76" t="str">
        <f>IF(ISERROR(VLOOKUP(A127,'[1]Z03 收入决算表(财决03表)'!$A$10:$K$500,11,FALSE)),"",VLOOKUP(A127,'[1]Z03 收入决算表(财决03表)'!$A$10:$K$500,11,FALSE))</f>
        <v/>
      </c>
      <c r="K127" s="71">
        <f>'[1]Z03 收入决算表(财决03表)'!A126</f>
        <v>0</v>
      </c>
      <c r="L127" s="74">
        <f>'[1]Z03 收入决算表(财决03表)'!$E126</f>
        <v>0</v>
      </c>
      <c r="M127" s="75" t="str">
        <f t="shared" si="3"/>
        <v/>
      </c>
    </row>
    <row r="128" spans="1:13" ht="22.5" customHeight="1">
      <c r="A128" s="226" t="str">
        <f t="shared" si="2"/>
        <v/>
      </c>
      <c r="B128" s="226"/>
      <c r="C128" s="192" t="str">
        <f>IF(ISERROR(VLOOKUP(A128,'[1]Z03 收入决算表(财决03表)'!$A$10:$K$500,4,FALSE)),"",VLOOKUP(A128,'[1]Z03 收入决算表(财决03表)'!$A$10:$K$500,4,FALSE))</f>
        <v/>
      </c>
      <c r="D128" s="76" t="str">
        <f>IF(ISERROR(VLOOKUP(A128,'[1]Z03 收入决算表(财决03表)'!$A$10:$K$500,5,FALSE)),"",VLOOKUP(A128,'[1]Z03 收入决算表(财决03表)'!$A$10:$K$500,5,FALSE))</f>
        <v/>
      </c>
      <c r="E128" s="76" t="str">
        <f>IF(ISERROR(VLOOKUP(A128,'[1]Z03 收入决算表(财决03表)'!$A$10:$K$500,6,FALSE)),"",VLOOKUP(A128,'[1]Z03 收入决算表(财决03表)'!$A$10:$K$500,6,FALSE))</f>
        <v/>
      </c>
      <c r="F128" s="76" t="str">
        <f>IF(ISERROR(VLOOKUP(A128,'[1]Z03 收入决算表(财决03表)'!$A$10:$K$500,7,FALSE)),"",VLOOKUP(A128,'[1]Z03 收入决算表(财决03表)'!$A$10:$K$500,7,FALSE))</f>
        <v/>
      </c>
      <c r="G128" s="76" t="str">
        <f>IF(ISERROR(VLOOKUP(A128,'[1]Z03 收入决算表(财决03表)'!$A$10:$K$500,8,FALSE)),"",VLOOKUP(A128,'[1]Z03 收入决算表(财决03表)'!$A$10:$K$500,8,FALSE))</f>
        <v/>
      </c>
      <c r="H128" s="76" t="str">
        <f>IF(ISERROR(VLOOKUP(A128,'[1]Z03 收入决算表(财决03表)'!$A$10:$K$500,9,FALSE)),"",VLOOKUP(A128,'[1]Z03 收入决算表(财决03表)'!$A$10:$K$500,9,FALSE))</f>
        <v/>
      </c>
      <c r="I128" s="76" t="str">
        <f>IF(ISERROR(VLOOKUP(A128,'[1]Z03 收入决算表(财决03表)'!$A$10:$K$500,10,FALSE)),"",VLOOKUP(A128,'[1]Z03 收入决算表(财决03表)'!$A$10:$K$500,10,FALSE))</f>
        <v/>
      </c>
      <c r="J128" s="76" t="str">
        <f>IF(ISERROR(VLOOKUP(A128,'[1]Z03 收入决算表(财决03表)'!$A$10:$K$500,11,FALSE)),"",VLOOKUP(A128,'[1]Z03 收入决算表(财决03表)'!$A$10:$K$500,11,FALSE))</f>
        <v/>
      </c>
      <c r="K128" s="71">
        <f>'[1]Z03 收入决算表(财决03表)'!A127</f>
        <v>0</v>
      </c>
      <c r="L128" s="74">
        <f>'[1]Z03 收入决算表(财决03表)'!$E127</f>
        <v>0</v>
      </c>
      <c r="M128" s="75" t="str">
        <f t="shared" si="3"/>
        <v/>
      </c>
    </row>
    <row r="129" spans="1:13" ht="22.5" customHeight="1">
      <c r="A129" s="226" t="str">
        <f t="shared" si="2"/>
        <v/>
      </c>
      <c r="B129" s="226"/>
      <c r="C129" s="192" t="str">
        <f>IF(ISERROR(VLOOKUP(A129,'[1]Z03 收入决算表(财决03表)'!$A$10:$K$500,4,FALSE)),"",VLOOKUP(A129,'[1]Z03 收入决算表(财决03表)'!$A$10:$K$500,4,FALSE))</f>
        <v/>
      </c>
      <c r="D129" s="76" t="str">
        <f>IF(ISERROR(VLOOKUP(A129,'[1]Z03 收入决算表(财决03表)'!$A$10:$K$500,5,FALSE)),"",VLOOKUP(A129,'[1]Z03 收入决算表(财决03表)'!$A$10:$K$500,5,FALSE))</f>
        <v/>
      </c>
      <c r="E129" s="76" t="str">
        <f>IF(ISERROR(VLOOKUP(A129,'[1]Z03 收入决算表(财决03表)'!$A$10:$K$500,6,FALSE)),"",VLOOKUP(A129,'[1]Z03 收入决算表(财决03表)'!$A$10:$K$500,6,FALSE))</f>
        <v/>
      </c>
      <c r="F129" s="76" t="str">
        <f>IF(ISERROR(VLOOKUP(A129,'[1]Z03 收入决算表(财决03表)'!$A$10:$K$500,7,FALSE)),"",VLOOKUP(A129,'[1]Z03 收入决算表(财决03表)'!$A$10:$K$500,7,FALSE))</f>
        <v/>
      </c>
      <c r="G129" s="76" t="str">
        <f>IF(ISERROR(VLOOKUP(A129,'[1]Z03 收入决算表(财决03表)'!$A$10:$K$500,8,FALSE)),"",VLOOKUP(A129,'[1]Z03 收入决算表(财决03表)'!$A$10:$K$500,8,FALSE))</f>
        <v/>
      </c>
      <c r="H129" s="76" t="str">
        <f>IF(ISERROR(VLOOKUP(A129,'[1]Z03 收入决算表(财决03表)'!$A$10:$K$500,9,FALSE)),"",VLOOKUP(A129,'[1]Z03 收入决算表(财决03表)'!$A$10:$K$500,9,FALSE))</f>
        <v/>
      </c>
      <c r="I129" s="76" t="str">
        <f>IF(ISERROR(VLOOKUP(A129,'[1]Z03 收入决算表(财决03表)'!$A$10:$K$500,10,FALSE)),"",VLOOKUP(A129,'[1]Z03 收入决算表(财决03表)'!$A$10:$K$500,10,FALSE))</f>
        <v/>
      </c>
      <c r="J129" s="76" t="str">
        <f>IF(ISERROR(VLOOKUP(A129,'[1]Z03 收入决算表(财决03表)'!$A$10:$K$500,11,FALSE)),"",VLOOKUP(A129,'[1]Z03 收入决算表(财决03表)'!$A$10:$K$500,11,FALSE))</f>
        <v/>
      </c>
      <c r="K129" s="71">
        <f>'[1]Z03 收入决算表(财决03表)'!A128</f>
        <v>0</v>
      </c>
      <c r="L129" s="74">
        <f>'[1]Z03 收入决算表(财决03表)'!$E128</f>
        <v>0</v>
      </c>
      <c r="M129" s="75" t="str">
        <f t="shared" si="3"/>
        <v/>
      </c>
    </row>
    <row r="130" spans="1:13" ht="22.5" customHeight="1">
      <c r="A130" s="226" t="str">
        <f t="shared" si="2"/>
        <v/>
      </c>
      <c r="B130" s="226"/>
      <c r="C130" s="192" t="str">
        <f>IF(ISERROR(VLOOKUP(A130,'[1]Z03 收入决算表(财决03表)'!$A$10:$K$500,4,FALSE)),"",VLOOKUP(A130,'[1]Z03 收入决算表(财决03表)'!$A$10:$K$500,4,FALSE))</f>
        <v/>
      </c>
      <c r="D130" s="76" t="str">
        <f>IF(ISERROR(VLOOKUP(A130,'[1]Z03 收入决算表(财决03表)'!$A$10:$K$500,5,FALSE)),"",VLOOKUP(A130,'[1]Z03 收入决算表(财决03表)'!$A$10:$K$500,5,FALSE))</f>
        <v/>
      </c>
      <c r="E130" s="76" t="str">
        <f>IF(ISERROR(VLOOKUP(A130,'[1]Z03 收入决算表(财决03表)'!$A$10:$K$500,6,FALSE)),"",VLOOKUP(A130,'[1]Z03 收入决算表(财决03表)'!$A$10:$K$500,6,FALSE))</f>
        <v/>
      </c>
      <c r="F130" s="76" t="str">
        <f>IF(ISERROR(VLOOKUP(A130,'[1]Z03 收入决算表(财决03表)'!$A$10:$K$500,7,FALSE)),"",VLOOKUP(A130,'[1]Z03 收入决算表(财决03表)'!$A$10:$K$500,7,FALSE))</f>
        <v/>
      </c>
      <c r="G130" s="76" t="str">
        <f>IF(ISERROR(VLOOKUP(A130,'[1]Z03 收入决算表(财决03表)'!$A$10:$K$500,8,FALSE)),"",VLOOKUP(A130,'[1]Z03 收入决算表(财决03表)'!$A$10:$K$500,8,FALSE))</f>
        <v/>
      </c>
      <c r="H130" s="76" t="str">
        <f>IF(ISERROR(VLOOKUP(A130,'[1]Z03 收入决算表(财决03表)'!$A$10:$K$500,9,FALSE)),"",VLOOKUP(A130,'[1]Z03 收入决算表(财决03表)'!$A$10:$K$500,9,FALSE))</f>
        <v/>
      </c>
      <c r="I130" s="76" t="str">
        <f>IF(ISERROR(VLOOKUP(A130,'[1]Z03 收入决算表(财决03表)'!$A$10:$K$500,10,FALSE)),"",VLOOKUP(A130,'[1]Z03 收入决算表(财决03表)'!$A$10:$K$500,10,FALSE))</f>
        <v/>
      </c>
      <c r="J130" s="76" t="str">
        <f>IF(ISERROR(VLOOKUP(A130,'[1]Z03 收入决算表(财决03表)'!$A$10:$K$500,11,FALSE)),"",VLOOKUP(A130,'[1]Z03 收入决算表(财决03表)'!$A$10:$K$500,11,FALSE))</f>
        <v/>
      </c>
      <c r="K130" s="71">
        <f>'[1]Z03 收入决算表(财决03表)'!A129</f>
        <v>0</v>
      </c>
      <c r="L130" s="74">
        <f>'[1]Z03 收入决算表(财决03表)'!$E129</f>
        <v>0</v>
      </c>
      <c r="M130" s="75" t="str">
        <f t="shared" si="3"/>
        <v/>
      </c>
    </row>
    <row r="131" spans="1:13" ht="22.5" customHeight="1">
      <c r="A131" s="226" t="str">
        <f t="shared" si="2"/>
        <v/>
      </c>
      <c r="B131" s="226"/>
      <c r="C131" s="192" t="str">
        <f>IF(ISERROR(VLOOKUP(A131,'[1]Z03 收入决算表(财决03表)'!$A$10:$K$500,4,FALSE)),"",VLOOKUP(A131,'[1]Z03 收入决算表(财决03表)'!$A$10:$K$500,4,FALSE))</f>
        <v/>
      </c>
      <c r="D131" s="76" t="str">
        <f>IF(ISERROR(VLOOKUP(A131,'[1]Z03 收入决算表(财决03表)'!$A$10:$K$500,5,FALSE)),"",VLOOKUP(A131,'[1]Z03 收入决算表(财决03表)'!$A$10:$K$500,5,FALSE))</f>
        <v/>
      </c>
      <c r="E131" s="76" t="str">
        <f>IF(ISERROR(VLOOKUP(A131,'[1]Z03 收入决算表(财决03表)'!$A$10:$K$500,6,FALSE)),"",VLOOKUP(A131,'[1]Z03 收入决算表(财决03表)'!$A$10:$K$500,6,FALSE))</f>
        <v/>
      </c>
      <c r="F131" s="76" t="str">
        <f>IF(ISERROR(VLOOKUP(A131,'[1]Z03 收入决算表(财决03表)'!$A$10:$K$500,7,FALSE)),"",VLOOKUP(A131,'[1]Z03 收入决算表(财决03表)'!$A$10:$K$500,7,FALSE))</f>
        <v/>
      </c>
      <c r="G131" s="76" t="str">
        <f>IF(ISERROR(VLOOKUP(A131,'[1]Z03 收入决算表(财决03表)'!$A$10:$K$500,8,FALSE)),"",VLOOKUP(A131,'[1]Z03 收入决算表(财决03表)'!$A$10:$K$500,8,FALSE))</f>
        <v/>
      </c>
      <c r="H131" s="76" t="str">
        <f>IF(ISERROR(VLOOKUP(A131,'[1]Z03 收入决算表(财决03表)'!$A$10:$K$500,9,FALSE)),"",VLOOKUP(A131,'[1]Z03 收入决算表(财决03表)'!$A$10:$K$500,9,FALSE))</f>
        <v/>
      </c>
      <c r="I131" s="76" t="str">
        <f>IF(ISERROR(VLOOKUP(A131,'[1]Z03 收入决算表(财决03表)'!$A$10:$K$500,10,FALSE)),"",VLOOKUP(A131,'[1]Z03 收入决算表(财决03表)'!$A$10:$K$500,10,FALSE))</f>
        <v/>
      </c>
      <c r="J131" s="76" t="str">
        <f>IF(ISERROR(VLOOKUP(A131,'[1]Z03 收入决算表(财决03表)'!$A$10:$K$500,11,FALSE)),"",VLOOKUP(A131,'[1]Z03 收入决算表(财决03表)'!$A$10:$K$500,11,FALSE))</f>
        <v/>
      </c>
      <c r="K131" s="71">
        <f>'[1]Z03 收入决算表(财决03表)'!A130</f>
        <v>0</v>
      </c>
      <c r="L131" s="74">
        <f>'[1]Z03 收入决算表(财决03表)'!$E130</f>
        <v>0</v>
      </c>
      <c r="M131" s="75" t="str">
        <f t="shared" si="3"/>
        <v/>
      </c>
    </row>
    <row r="132" spans="1:13" ht="22.5" customHeight="1">
      <c r="A132" s="226" t="str">
        <f t="shared" si="2"/>
        <v/>
      </c>
      <c r="B132" s="226"/>
      <c r="C132" s="192" t="str">
        <f>IF(ISERROR(VLOOKUP(A132,'[1]Z03 收入决算表(财决03表)'!$A$10:$K$500,4,FALSE)),"",VLOOKUP(A132,'[1]Z03 收入决算表(财决03表)'!$A$10:$K$500,4,FALSE))</f>
        <v/>
      </c>
      <c r="D132" s="76" t="str">
        <f>IF(ISERROR(VLOOKUP(A132,'[1]Z03 收入决算表(财决03表)'!$A$10:$K$500,5,FALSE)),"",VLOOKUP(A132,'[1]Z03 收入决算表(财决03表)'!$A$10:$K$500,5,FALSE))</f>
        <v/>
      </c>
      <c r="E132" s="76" t="str">
        <f>IF(ISERROR(VLOOKUP(A132,'[1]Z03 收入决算表(财决03表)'!$A$10:$K$500,6,FALSE)),"",VLOOKUP(A132,'[1]Z03 收入决算表(财决03表)'!$A$10:$K$500,6,FALSE))</f>
        <v/>
      </c>
      <c r="F132" s="76" t="str">
        <f>IF(ISERROR(VLOOKUP(A132,'[1]Z03 收入决算表(财决03表)'!$A$10:$K$500,7,FALSE)),"",VLOOKUP(A132,'[1]Z03 收入决算表(财决03表)'!$A$10:$K$500,7,FALSE))</f>
        <v/>
      </c>
      <c r="G132" s="76" t="str">
        <f>IF(ISERROR(VLOOKUP(A132,'[1]Z03 收入决算表(财决03表)'!$A$10:$K$500,8,FALSE)),"",VLOOKUP(A132,'[1]Z03 收入决算表(财决03表)'!$A$10:$K$500,8,FALSE))</f>
        <v/>
      </c>
      <c r="H132" s="76" t="str">
        <f>IF(ISERROR(VLOOKUP(A132,'[1]Z03 收入决算表(财决03表)'!$A$10:$K$500,9,FALSE)),"",VLOOKUP(A132,'[1]Z03 收入决算表(财决03表)'!$A$10:$K$500,9,FALSE))</f>
        <v/>
      </c>
      <c r="I132" s="76" t="str">
        <f>IF(ISERROR(VLOOKUP(A132,'[1]Z03 收入决算表(财决03表)'!$A$10:$K$500,10,FALSE)),"",VLOOKUP(A132,'[1]Z03 收入决算表(财决03表)'!$A$10:$K$500,10,FALSE))</f>
        <v/>
      </c>
      <c r="J132" s="76" t="str">
        <f>IF(ISERROR(VLOOKUP(A132,'[1]Z03 收入决算表(财决03表)'!$A$10:$K$500,11,FALSE)),"",VLOOKUP(A132,'[1]Z03 收入决算表(财决03表)'!$A$10:$K$500,11,FALSE))</f>
        <v/>
      </c>
      <c r="K132" s="71">
        <f>'[1]Z03 收入决算表(财决03表)'!A131</f>
        <v>0</v>
      </c>
      <c r="L132" s="74">
        <f>'[1]Z03 收入决算表(财决03表)'!$E131</f>
        <v>0</v>
      </c>
      <c r="M132" s="75" t="str">
        <f t="shared" si="3"/>
        <v/>
      </c>
    </row>
    <row r="133" spans="1:13" ht="22.5" customHeight="1">
      <c r="A133" s="226" t="str">
        <f t="shared" si="2"/>
        <v/>
      </c>
      <c r="B133" s="226"/>
      <c r="C133" s="192" t="str">
        <f>IF(ISERROR(VLOOKUP(A133,'[1]Z03 收入决算表(财决03表)'!$A$10:$K$500,4,FALSE)),"",VLOOKUP(A133,'[1]Z03 收入决算表(财决03表)'!$A$10:$K$500,4,FALSE))</f>
        <v/>
      </c>
      <c r="D133" s="76" t="str">
        <f>IF(ISERROR(VLOOKUP(A133,'[1]Z03 收入决算表(财决03表)'!$A$10:$K$500,5,FALSE)),"",VLOOKUP(A133,'[1]Z03 收入决算表(财决03表)'!$A$10:$K$500,5,FALSE))</f>
        <v/>
      </c>
      <c r="E133" s="76" t="str">
        <f>IF(ISERROR(VLOOKUP(A133,'[1]Z03 收入决算表(财决03表)'!$A$10:$K$500,6,FALSE)),"",VLOOKUP(A133,'[1]Z03 收入决算表(财决03表)'!$A$10:$K$500,6,FALSE))</f>
        <v/>
      </c>
      <c r="F133" s="76" t="str">
        <f>IF(ISERROR(VLOOKUP(A133,'[1]Z03 收入决算表(财决03表)'!$A$10:$K$500,7,FALSE)),"",VLOOKUP(A133,'[1]Z03 收入决算表(财决03表)'!$A$10:$K$500,7,FALSE))</f>
        <v/>
      </c>
      <c r="G133" s="76" t="str">
        <f>IF(ISERROR(VLOOKUP(A133,'[1]Z03 收入决算表(财决03表)'!$A$10:$K$500,8,FALSE)),"",VLOOKUP(A133,'[1]Z03 收入决算表(财决03表)'!$A$10:$K$500,8,FALSE))</f>
        <v/>
      </c>
      <c r="H133" s="76" t="str">
        <f>IF(ISERROR(VLOOKUP(A133,'[1]Z03 收入决算表(财决03表)'!$A$10:$K$500,9,FALSE)),"",VLOOKUP(A133,'[1]Z03 收入决算表(财决03表)'!$A$10:$K$500,9,FALSE))</f>
        <v/>
      </c>
      <c r="I133" s="76" t="str">
        <f>IF(ISERROR(VLOOKUP(A133,'[1]Z03 收入决算表(财决03表)'!$A$10:$K$500,10,FALSE)),"",VLOOKUP(A133,'[1]Z03 收入决算表(财决03表)'!$A$10:$K$500,10,FALSE))</f>
        <v/>
      </c>
      <c r="J133" s="76" t="str">
        <f>IF(ISERROR(VLOOKUP(A133,'[1]Z03 收入决算表(财决03表)'!$A$10:$K$500,11,FALSE)),"",VLOOKUP(A133,'[1]Z03 收入决算表(财决03表)'!$A$10:$K$500,11,FALSE))</f>
        <v/>
      </c>
      <c r="K133" s="71">
        <f>'[1]Z03 收入决算表(财决03表)'!A132</f>
        <v>0</v>
      </c>
      <c r="L133" s="74">
        <f>'[1]Z03 收入决算表(财决03表)'!$E132</f>
        <v>0</v>
      </c>
      <c r="M133" s="75" t="str">
        <f t="shared" si="3"/>
        <v/>
      </c>
    </row>
    <row r="134" spans="1:13" ht="22.5" customHeight="1">
      <c r="A134" s="226" t="str">
        <f t="shared" si="2"/>
        <v/>
      </c>
      <c r="B134" s="226"/>
      <c r="C134" s="192" t="str">
        <f>IF(ISERROR(VLOOKUP(A134,'[1]Z03 收入决算表(财决03表)'!$A$10:$K$500,4,FALSE)),"",VLOOKUP(A134,'[1]Z03 收入决算表(财决03表)'!$A$10:$K$500,4,FALSE))</f>
        <v/>
      </c>
      <c r="D134" s="76" t="str">
        <f>IF(ISERROR(VLOOKUP(A134,'[1]Z03 收入决算表(财决03表)'!$A$10:$K$500,5,FALSE)),"",VLOOKUP(A134,'[1]Z03 收入决算表(财决03表)'!$A$10:$K$500,5,FALSE))</f>
        <v/>
      </c>
      <c r="E134" s="76" t="str">
        <f>IF(ISERROR(VLOOKUP(A134,'[1]Z03 收入决算表(财决03表)'!$A$10:$K$500,6,FALSE)),"",VLOOKUP(A134,'[1]Z03 收入决算表(财决03表)'!$A$10:$K$500,6,FALSE))</f>
        <v/>
      </c>
      <c r="F134" s="76" t="str">
        <f>IF(ISERROR(VLOOKUP(A134,'[1]Z03 收入决算表(财决03表)'!$A$10:$K$500,7,FALSE)),"",VLOOKUP(A134,'[1]Z03 收入决算表(财决03表)'!$A$10:$K$500,7,FALSE))</f>
        <v/>
      </c>
      <c r="G134" s="76" t="str">
        <f>IF(ISERROR(VLOOKUP(A134,'[1]Z03 收入决算表(财决03表)'!$A$10:$K$500,8,FALSE)),"",VLOOKUP(A134,'[1]Z03 收入决算表(财决03表)'!$A$10:$K$500,8,FALSE))</f>
        <v/>
      </c>
      <c r="H134" s="76" t="str">
        <f>IF(ISERROR(VLOOKUP(A134,'[1]Z03 收入决算表(财决03表)'!$A$10:$K$500,9,FALSE)),"",VLOOKUP(A134,'[1]Z03 收入决算表(财决03表)'!$A$10:$K$500,9,FALSE))</f>
        <v/>
      </c>
      <c r="I134" s="76" t="str">
        <f>IF(ISERROR(VLOOKUP(A134,'[1]Z03 收入决算表(财决03表)'!$A$10:$K$500,10,FALSE)),"",VLOOKUP(A134,'[1]Z03 收入决算表(财决03表)'!$A$10:$K$500,10,FALSE))</f>
        <v/>
      </c>
      <c r="J134" s="76" t="str">
        <f>IF(ISERROR(VLOOKUP(A134,'[1]Z03 收入决算表(财决03表)'!$A$10:$K$500,11,FALSE)),"",VLOOKUP(A134,'[1]Z03 收入决算表(财决03表)'!$A$10:$K$500,11,FALSE))</f>
        <v/>
      </c>
      <c r="K134" s="71">
        <f>'[1]Z03 收入决算表(财决03表)'!A133</f>
        <v>0</v>
      </c>
      <c r="L134" s="74">
        <f>'[1]Z03 收入决算表(财决03表)'!$E133</f>
        <v>0</v>
      </c>
      <c r="M134" s="75" t="str">
        <f t="shared" si="3"/>
        <v/>
      </c>
    </row>
    <row r="135" spans="1:13" ht="22.5" customHeight="1">
      <c r="A135" s="226" t="str">
        <f t="shared" si="2"/>
        <v/>
      </c>
      <c r="B135" s="226"/>
      <c r="C135" s="192" t="str">
        <f>IF(ISERROR(VLOOKUP(A135,'[1]Z03 收入决算表(财决03表)'!$A$10:$K$500,4,FALSE)),"",VLOOKUP(A135,'[1]Z03 收入决算表(财决03表)'!$A$10:$K$500,4,FALSE))</f>
        <v/>
      </c>
      <c r="D135" s="76" t="str">
        <f>IF(ISERROR(VLOOKUP(A135,'[1]Z03 收入决算表(财决03表)'!$A$10:$K$500,5,FALSE)),"",VLOOKUP(A135,'[1]Z03 收入决算表(财决03表)'!$A$10:$K$500,5,FALSE))</f>
        <v/>
      </c>
      <c r="E135" s="76" t="str">
        <f>IF(ISERROR(VLOOKUP(A135,'[1]Z03 收入决算表(财决03表)'!$A$10:$K$500,6,FALSE)),"",VLOOKUP(A135,'[1]Z03 收入决算表(财决03表)'!$A$10:$K$500,6,FALSE))</f>
        <v/>
      </c>
      <c r="F135" s="76" t="str">
        <f>IF(ISERROR(VLOOKUP(A135,'[1]Z03 收入决算表(财决03表)'!$A$10:$K$500,7,FALSE)),"",VLOOKUP(A135,'[1]Z03 收入决算表(财决03表)'!$A$10:$K$500,7,FALSE))</f>
        <v/>
      </c>
      <c r="G135" s="76" t="str">
        <f>IF(ISERROR(VLOOKUP(A135,'[1]Z03 收入决算表(财决03表)'!$A$10:$K$500,8,FALSE)),"",VLOOKUP(A135,'[1]Z03 收入决算表(财决03表)'!$A$10:$K$500,8,FALSE))</f>
        <v/>
      </c>
      <c r="H135" s="76" t="str">
        <f>IF(ISERROR(VLOOKUP(A135,'[1]Z03 收入决算表(财决03表)'!$A$10:$K$500,9,FALSE)),"",VLOOKUP(A135,'[1]Z03 收入决算表(财决03表)'!$A$10:$K$500,9,FALSE))</f>
        <v/>
      </c>
      <c r="I135" s="76" t="str">
        <f>IF(ISERROR(VLOOKUP(A135,'[1]Z03 收入决算表(财决03表)'!$A$10:$K$500,10,FALSE)),"",VLOOKUP(A135,'[1]Z03 收入决算表(财决03表)'!$A$10:$K$500,10,FALSE))</f>
        <v/>
      </c>
      <c r="J135" s="76" t="str">
        <f>IF(ISERROR(VLOOKUP(A135,'[1]Z03 收入决算表(财决03表)'!$A$10:$K$500,11,FALSE)),"",VLOOKUP(A135,'[1]Z03 收入决算表(财决03表)'!$A$10:$K$500,11,FALSE))</f>
        <v/>
      </c>
      <c r="K135" s="71">
        <f>'[1]Z03 收入决算表(财决03表)'!A134</f>
        <v>0</v>
      </c>
      <c r="L135" s="74">
        <f>'[1]Z03 收入决算表(财决03表)'!$E134</f>
        <v>0</v>
      </c>
      <c r="M135" s="75" t="str">
        <f t="shared" si="3"/>
        <v/>
      </c>
    </row>
    <row r="136" spans="1:13" ht="22.5" customHeight="1">
      <c r="A136" s="226" t="str">
        <f t="shared" si="2"/>
        <v/>
      </c>
      <c r="B136" s="226"/>
      <c r="C136" s="192" t="str">
        <f>IF(ISERROR(VLOOKUP(A136,'[1]Z03 收入决算表(财决03表)'!$A$10:$K$500,4,FALSE)),"",VLOOKUP(A136,'[1]Z03 收入决算表(财决03表)'!$A$10:$K$500,4,FALSE))</f>
        <v/>
      </c>
      <c r="D136" s="76" t="str">
        <f>IF(ISERROR(VLOOKUP(A136,'[1]Z03 收入决算表(财决03表)'!$A$10:$K$500,5,FALSE)),"",VLOOKUP(A136,'[1]Z03 收入决算表(财决03表)'!$A$10:$K$500,5,FALSE))</f>
        <v/>
      </c>
      <c r="E136" s="76" t="str">
        <f>IF(ISERROR(VLOOKUP(A136,'[1]Z03 收入决算表(财决03表)'!$A$10:$K$500,6,FALSE)),"",VLOOKUP(A136,'[1]Z03 收入决算表(财决03表)'!$A$10:$K$500,6,FALSE))</f>
        <v/>
      </c>
      <c r="F136" s="76" t="str">
        <f>IF(ISERROR(VLOOKUP(A136,'[1]Z03 收入决算表(财决03表)'!$A$10:$K$500,7,FALSE)),"",VLOOKUP(A136,'[1]Z03 收入决算表(财决03表)'!$A$10:$K$500,7,FALSE))</f>
        <v/>
      </c>
      <c r="G136" s="76" t="str">
        <f>IF(ISERROR(VLOOKUP(A136,'[1]Z03 收入决算表(财决03表)'!$A$10:$K$500,8,FALSE)),"",VLOOKUP(A136,'[1]Z03 收入决算表(财决03表)'!$A$10:$K$500,8,FALSE))</f>
        <v/>
      </c>
      <c r="H136" s="76" t="str">
        <f>IF(ISERROR(VLOOKUP(A136,'[1]Z03 收入决算表(财决03表)'!$A$10:$K$500,9,FALSE)),"",VLOOKUP(A136,'[1]Z03 收入决算表(财决03表)'!$A$10:$K$500,9,FALSE))</f>
        <v/>
      </c>
      <c r="I136" s="76" t="str">
        <f>IF(ISERROR(VLOOKUP(A136,'[1]Z03 收入决算表(财决03表)'!$A$10:$K$500,10,FALSE)),"",VLOOKUP(A136,'[1]Z03 收入决算表(财决03表)'!$A$10:$K$500,10,FALSE))</f>
        <v/>
      </c>
      <c r="J136" s="76" t="str">
        <f>IF(ISERROR(VLOOKUP(A136,'[1]Z03 收入决算表(财决03表)'!$A$10:$K$500,11,FALSE)),"",VLOOKUP(A136,'[1]Z03 收入决算表(财决03表)'!$A$10:$K$500,11,FALSE))</f>
        <v/>
      </c>
      <c r="K136" s="71">
        <f>'[1]Z03 收入决算表(财决03表)'!A135</f>
        <v>0</v>
      </c>
      <c r="L136" s="74">
        <f>'[1]Z03 收入决算表(财决03表)'!$E135</f>
        <v>0</v>
      </c>
      <c r="M136" s="75" t="str">
        <f t="shared" si="3"/>
        <v/>
      </c>
    </row>
    <row r="137" spans="1:13" ht="22.5" customHeight="1">
      <c r="A137" s="226" t="str">
        <f t="shared" si="2"/>
        <v/>
      </c>
      <c r="B137" s="226"/>
      <c r="C137" s="192" t="str">
        <f>IF(ISERROR(VLOOKUP(A137,'[1]Z03 收入决算表(财决03表)'!$A$10:$K$500,4,FALSE)),"",VLOOKUP(A137,'[1]Z03 收入决算表(财决03表)'!$A$10:$K$500,4,FALSE))</f>
        <v/>
      </c>
      <c r="D137" s="76" t="str">
        <f>IF(ISERROR(VLOOKUP(A137,'[1]Z03 收入决算表(财决03表)'!$A$10:$K$500,5,FALSE)),"",VLOOKUP(A137,'[1]Z03 收入决算表(财决03表)'!$A$10:$K$500,5,FALSE))</f>
        <v/>
      </c>
      <c r="E137" s="76" t="str">
        <f>IF(ISERROR(VLOOKUP(A137,'[1]Z03 收入决算表(财决03表)'!$A$10:$K$500,6,FALSE)),"",VLOOKUP(A137,'[1]Z03 收入决算表(财决03表)'!$A$10:$K$500,6,FALSE))</f>
        <v/>
      </c>
      <c r="F137" s="76" t="str">
        <f>IF(ISERROR(VLOOKUP(A137,'[1]Z03 收入决算表(财决03表)'!$A$10:$K$500,7,FALSE)),"",VLOOKUP(A137,'[1]Z03 收入决算表(财决03表)'!$A$10:$K$500,7,FALSE))</f>
        <v/>
      </c>
      <c r="G137" s="76" t="str">
        <f>IF(ISERROR(VLOOKUP(A137,'[1]Z03 收入决算表(财决03表)'!$A$10:$K$500,8,FALSE)),"",VLOOKUP(A137,'[1]Z03 收入决算表(财决03表)'!$A$10:$K$500,8,FALSE))</f>
        <v/>
      </c>
      <c r="H137" s="76" t="str">
        <f>IF(ISERROR(VLOOKUP(A137,'[1]Z03 收入决算表(财决03表)'!$A$10:$K$500,9,FALSE)),"",VLOOKUP(A137,'[1]Z03 收入决算表(财决03表)'!$A$10:$K$500,9,FALSE))</f>
        <v/>
      </c>
      <c r="I137" s="76" t="str">
        <f>IF(ISERROR(VLOOKUP(A137,'[1]Z03 收入决算表(财决03表)'!$A$10:$K$500,10,FALSE)),"",VLOOKUP(A137,'[1]Z03 收入决算表(财决03表)'!$A$10:$K$500,10,FALSE))</f>
        <v/>
      </c>
      <c r="J137" s="76" t="str">
        <f>IF(ISERROR(VLOOKUP(A137,'[1]Z03 收入决算表(财决03表)'!$A$10:$K$500,11,FALSE)),"",VLOOKUP(A137,'[1]Z03 收入决算表(财决03表)'!$A$10:$K$500,11,FALSE))</f>
        <v/>
      </c>
      <c r="K137" s="71">
        <f>'[1]Z03 收入决算表(财决03表)'!A136</f>
        <v>0</v>
      </c>
      <c r="L137" s="74">
        <f>'[1]Z03 收入决算表(财决03表)'!$E136</f>
        <v>0</v>
      </c>
      <c r="M137" s="75" t="str">
        <f t="shared" si="3"/>
        <v/>
      </c>
    </row>
    <row r="138" spans="1:13" ht="22.5" customHeight="1">
      <c r="A138" s="226" t="str">
        <f t="shared" si="2"/>
        <v/>
      </c>
      <c r="B138" s="226"/>
      <c r="C138" s="192" t="str">
        <f>IF(ISERROR(VLOOKUP(A138,'[1]Z03 收入决算表(财决03表)'!$A$10:$K$500,4,FALSE)),"",VLOOKUP(A138,'[1]Z03 收入决算表(财决03表)'!$A$10:$K$500,4,FALSE))</f>
        <v/>
      </c>
      <c r="D138" s="76" t="str">
        <f>IF(ISERROR(VLOOKUP(A138,'[1]Z03 收入决算表(财决03表)'!$A$10:$K$500,5,FALSE)),"",VLOOKUP(A138,'[1]Z03 收入决算表(财决03表)'!$A$10:$K$500,5,FALSE))</f>
        <v/>
      </c>
      <c r="E138" s="76" t="str">
        <f>IF(ISERROR(VLOOKUP(A138,'[1]Z03 收入决算表(财决03表)'!$A$10:$K$500,6,FALSE)),"",VLOOKUP(A138,'[1]Z03 收入决算表(财决03表)'!$A$10:$K$500,6,FALSE))</f>
        <v/>
      </c>
      <c r="F138" s="76" t="str">
        <f>IF(ISERROR(VLOOKUP(A138,'[1]Z03 收入决算表(财决03表)'!$A$10:$K$500,7,FALSE)),"",VLOOKUP(A138,'[1]Z03 收入决算表(财决03表)'!$A$10:$K$500,7,FALSE))</f>
        <v/>
      </c>
      <c r="G138" s="76" t="str">
        <f>IF(ISERROR(VLOOKUP(A138,'[1]Z03 收入决算表(财决03表)'!$A$10:$K$500,8,FALSE)),"",VLOOKUP(A138,'[1]Z03 收入决算表(财决03表)'!$A$10:$K$500,8,FALSE))</f>
        <v/>
      </c>
      <c r="H138" s="76" t="str">
        <f>IF(ISERROR(VLOOKUP(A138,'[1]Z03 收入决算表(财决03表)'!$A$10:$K$500,9,FALSE)),"",VLOOKUP(A138,'[1]Z03 收入决算表(财决03表)'!$A$10:$K$500,9,FALSE))</f>
        <v/>
      </c>
      <c r="I138" s="76" t="str">
        <f>IF(ISERROR(VLOOKUP(A138,'[1]Z03 收入决算表(财决03表)'!$A$10:$K$500,10,FALSE)),"",VLOOKUP(A138,'[1]Z03 收入决算表(财决03表)'!$A$10:$K$500,10,FALSE))</f>
        <v/>
      </c>
      <c r="J138" s="76" t="str">
        <f>IF(ISERROR(VLOOKUP(A138,'[1]Z03 收入决算表(财决03表)'!$A$10:$K$500,11,FALSE)),"",VLOOKUP(A138,'[1]Z03 收入决算表(财决03表)'!$A$10:$K$500,11,FALSE))</f>
        <v/>
      </c>
      <c r="K138" s="71">
        <f>'[1]Z03 收入决算表(财决03表)'!A137</f>
        <v>0</v>
      </c>
      <c r="L138" s="74">
        <f>'[1]Z03 收入决算表(财决03表)'!$E137</f>
        <v>0</v>
      </c>
      <c r="M138" s="75" t="str">
        <f t="shared" si="3"/>
        <v/>
      </c>
    </row>
    <row r="139" spans="1:13" ht="22.5" customHeight="1">
      <c r="A139" s="226" t="str">
        <f t="shared" si="2"/>
        <v/>
      </c>
      <c r="B139" s="226"/>
      <c r="C139" s="192" t="str">
        <f>IF(ISERROR(VLOOKUP(A139,'[1]Z03 收入决算表(财决03表)'!$A$10:$K$500,4,FALSE)),"",VLOOKUP(A139,'[1]Z03 收入决算表(财决03表)'!$A$10:$K$500,4,FALSE))</f>
        <v/>
      </c>
      <c r="D139" s="76" t="str">
        <f>IF(ISERROR(VLOOKUP(A139,'[1]Z03 收入决算表(财决03表)'!$A$10:$K$500,5,FALSE)),"",VLOOKUP(A139,'[1]Z03 收入决算表(财决03表)'!$A$10:$K$500,5,FALSE))</f>
        <v/>
      </c>
      <c r="E139" s="76" t="str">
        <f>IF(ISERROR(VLOOKUP(A139,'[1]Z03 收入决算表(财决03表)'!$A$10:$K$500,6,FALSE)),"",VLOOKUP(A139,'[1]Z03 收入决算表(财决03表)'!$A$10:$K$500,6,FALSE))</f>
        <v/>
      </c>
      <c r="F139" s="76" t="str">
        <f>IF(ISERROR(VLOOKUP(A139,'[1]Z03 收入决算表(财决03表)'!$A$10:$K$500,7,FALSE)),"",VLOOKUP(A139,'[1]Z03 收入决算表(财决03表)'!$A$10:$K$500,7,FALSE))</f>
        <v/>
      </c>
      <c r="G139" s="76" t="str">
        <f>IF(ISERROR(VLOOKUP(A139,'[1]Z03 收入决算表(财决03表)'!$A$10:$K$500,8,FALSE)),"",VLOOKUP(A139,'[1]Z03 收入决算表(财决03表)'!$A$10:$K$500,8,FALSE))</f>
        <v/>
      </c>
      <c r="H139" s="76" t="str">
        <f>IF(ISERROR(VLOOKUP(A139,'[1]Z03 收入决算表(财决03表)'!$A$10:$K$500,9,FALSE)),"",VLOOKUP(A139,'[1]Z03 收入决算表(财决03表)'!$A$10:$K$500,9,FALSE))</f>
        <v/>
      </c>
      <c r="I139" s="76" t="str">
        <f>IF(ISERROR(VLOOKUP(A139,'[1]Z03 收入决算表(财决03表)'!$A$10:$K$500,10,FALSE)),"",VLOOKUP(A139,'[1]Z03 收入决算表(财决03表)'!$A$10:$K$500,10,FALSE))</f>
        <v/>
      </c>
      <c r="J139" s="76" t="str">
        <f>IF(ISERROR(VLOOKUP(A139,'[1]Z03 收入决算表(财决03表)'!$A$10:$K$500,11,FALSE)),"",VLOOKUP(A139,'[1]Z03 收入决算表(财决03表)'!$A$10:$K$500,11,FALSE))</f>
        <v/>
      </c>
      <c r="K139" s="71">
        <f>'[1]Z03 收入决算表(财决03表)'!A138</f>
        <v>0</v>
      </c>
      <c r="L139" s="74">
        <f>'[1]Z03 收入决算表(财决03表)'!$E138</f>
        <v>0</v>
      </c>
      <c r="M139" s="75" t="str">
        <f t="shared" si="3"/>
        <v/>
      </c>
    </row>
    <row r="140" spans="1:13" ht="22.5" customHeight="1">
      <c r="A140" s="226" t="str">
        <f t="shared" ref="A140:A203" si="4">IF(K140&gt;0,K140,"")</f>
        <v/>
      </c>
      <c r="B140" s="226"/>
      <c r="C140" s="192" t="str">
        <f>IF(ISERROR(VLOOKUP(A140,'[1]Z03 收入决算表(财决03表)'!$A$10:$K$500,4,FALSE)),"",VLOOKUP(A140,'[1]Z03 收入决算表(财决03表)'!$A$10:$K$500,4,FALSE))</f>
        <v/>
      </c>
      <c r="D140" s="76" t="str">
        <f>IF(ISERROR(VLOOKUP(A140,'[1]Z03 收入决算表(财决03表)'!$A$10:$K$500,5,FALSE)),"",VLOOKUP(A140,'[1]Z03 收入决算表(财决03表)'!$A$10:$K$500,5,FALSE))</f>
        <v/>
      </c>
      <c r="E140" s="76" t="str">
        <f>IF(ISERROR(VLOOKUP(A140,'[1]Z03 收入决算表(财决03表)'!$A$10:$K$500,6,FALSE)),"",VLOOKUP(A140,'[1]Z03 收入决算表(财决03表)'!$A$10:$K$500,6,FALSE))</f>
        <v/>
      </c>
      <c r="F140" s="76" t="str">
        <f>IF(ISERROR(VLOOKUP(A140,'[1]Z03 收入决算表(财决03表)'!$A$10:$K$500,7,FALSE)),"",VLOOKUP(A140,'[1]Z03 收入决算表(财决03表)'!$A$10:$K$500,7,FALSE))</f>
        <v/>
      </c>
      <c r="G140" s="76" t="str">
        <f>IF(ISERROR(VLOOKUP(A140,'[1]Z03 收入决算表(财决03表)'!$A$10:$K$500,8,FALSE)),"",VLOOKUP(A140,'[1]Z03 收入决算表(财决03表)'!$A$10:$K$500,8,FALSE))</f>
        <v/>
      </c>
      <c r="H140" s="76" t="str">
        <f>IF(ISERROR(VLOOKUP(A140,'[1]Z03 收入决算表(财决03表)'!$A$10:$K$500,9,FALSE)),"",VLOOKUP(A140,'[1]Z03 收入决算表(财决03表)'!$A$10:$K$500,9,FALSE))</f>
        <v/>
      </c>
      <c r="I140" s="76" t="str">
        <f>IF(ISERROR(VLOOKUP(A140,'[1]Z03 收入决算表(财决03表)'!$A$10:$K$500,10,FALSE)),"",VLOOKUP(A140,'[1]Z03 收入决算表(财决03表)'!$A$10:$K$500,10,FALSE))</f>
        <v/>
      </c>
      <c r="J140" s="76" t="str">
        <f>IF(ISERROR(VLOOKUP(A140,'[1]Z03 收入决算表(财决03表)'!$A$10:$K$500,11,FALSE)),"",VLOOKUP(A140,'[1]Z03 收入决算表(财决03表)'!$A$10:$K$500,11,FALSE))</f>
        <v/>
      </c>
      <c r="K140" s="71">
        <f>'[1]Z03 收入决算表(财决03表)'!A139</f>
        <v>0</v>
      </c>
      <c r="L140" s="74">
        <f>'[1]Z03 收入决算表(财决03表)'!$E139</f>
        <v>0</v>
      </c>
      <c r="M140" s="75" t="str">
        <f t="shared" ref="M140:M203" si="5">IF(C140&lt;&gt;"",ROW(),"")</f>
        <v/>
      </c>
    </row>
    <row r="141" spans="1:13" ht="22.5" customHeight="1">
      <c r="A141" s="226" t="str">
        <f t="shared" si="4"/>
        <v/>
      </c>
      <c r="B141" s="226"/>
      <c r="C141" s="192" t="str">
        <f>IF(ISERROR(VLOOKUP(A141,'[1]Z03 收入决算表(财决03表)'!$A$10:$K$500,4,FALSE)),"",VLOOKUP(A141,'[1]Z03 收入决算表(财决03表)'!$A$10:$K$500,4,FALSE))</f>
        <v/>
      </c>
      <c r="D141" s="76" t="str">
        <f>IF(ISERROR(VLOOKUP(A141,'[1]Z03 收入决算表(财决03表)'!$A$10:$K$500,5,FALSE)),"",VLOOKUP(A141,'[1]Z03 收入决算表(财决03表)'!$A$10:$K$500,5,FALSE))</f>
        <v/>
      </c>
      <c r="E141" s="76" t="str">
        <f>IF(ISERROR(VLOOKUP(A141,'[1]Z03 收入决算表(财决03表)'!$A$10:$K$500,6,FALSE)),"",VLOOKUP(A141,'[1]Z03 收入决算表(财决03表)'!$A$10:$K$500,6,FALSE))</f>
        <v/>
      </c>
      <c r="F141" s="76" t="str">
        <f>IF(ISERROR(VLOOKUP(A141,'[1]Z03 收入决算表(财决03表)'!$A$10:$K$500,7,FALSE)),"",VLOOKUP(A141,'[1]Z03 收入决算表(财决03表)'!$A$10:$K$500,7,FALSE))</f>
        <v/>
      </c>
      <c r="G141" s="76" t="str">
        <f>IF(ISERROR(VLOOKUP(A141,'[1]Z03 收入决算表(财决03表)'!$A$10:$K$500,8,FALSE)),"",VLOOKUP(A141,'[1]Z03 收入决算表(财决03表)'!$A$10:$K$500,8,FALSE))</f>
        <v/>
      </c>
      <c r="H141" s="76" t="str">
        <f>IF(ISERROR(VLOOKUP(A141,'[1]Z03 收入决算表(财决03表)'!$A$10:$K$500,9,FALSE)),"",VLOOKUP(A141,'[1]Z03 收入决算表(财决03表)'!$A$10:$K$500,9,FALSE))</f>
        <v/>
      </c>
      <c r="I141" s="76" t="str">
        <f>IF(ISERROR(VLOOKUP(A141,'[1]Z03 收入决算表(财决03表)'!$A$10:$K$500,10,FALSE)),"",VLOOKUP(A141,'[1]Z03 收入决算表(财决03表)'!$A$10:$K$500,10,FALSE))</f>
        <v/>
      </c>
      <c r="J141" s="76" t="str">
        <f>IF(ISERROR(VLOOKUP(A141,'[1]Z03 收入决算表(财决03表)'!$A$10:$K$500,11,FALSE)),"",VLOOKUP(A141,'[1]Z03 收入决算表(财决03表)'!$A$10:$K$500,11,FALSE))</f>
        <v/>
      </c>
      <c r="K141" s="71">
        <f>'[1]Z03 收入决算表(财决03表)'!A140</f>
        <v>0</v>
      </c>
      <c r="L141" s="74">
        <f>'[1]Z03 收入决算表(财决03表)'!$E140</f>
        <v>0</v>
      </c>
      <c r="M141" s="75" t="str">
        <f t="shared" si="5"/>
        <v/>
      </c>
    </row>
    <row r="142" spans="1:13" ht="22.5" customHeight="1">
      <c r="A142" s="226" t="str">
        <f t="shared" si="4"/>
        <v/>
      </c>
      <c r="B142" s="226"/>
      <c r="C142" s="192" t="str">
        <f>IF(ISERROR(VLOOKUP(A142,'[1]Z03 收入决算表(财决03表)'!$A$10:$K$500,4,FALSE)),"",VLOOKUP(A142,'[1]Z03 收入决算表(财决03表)'!$A$10:$K$500,4,FALSE))</f>
        <v/>
      </c>
      <c r="D142" s="76" t="str">
        <f>IF(ISERROR(VLOOKUP(A142,'[1]Z03 收入决算表(财决03表)'!$A$10:$K$500,5,FALSE)),"",VLOOKUP(A142,'[1]Z03 收入决算表(财决03表)'!$A$10:$K$500,5,FALSE))</f>
        <v/>
      </c>
      <c r="E142" s="76" t="str">
        <f>IF(ISERROR(VLOOKUP(A142,'[1]Z03 收入决算表(财决03表)'!$A$10:$K$500,6,FALSE)),"",VLOOKUP(A142,'[1]Z03 收入决算表(财决03表)'!$A$10:$K$500,6,FALSE))</f>
        <v/>
      </c>
      <c r="F142" s="76" t="str">
        <f>IF(ISERROR(VLOOKUP(A142,'[1]Z03 收入决算表(财决03表)'!$A$10:$K$500,7,FALSE)),"",VLOOKUP(A142,'[1]Z03 收入决算表(财决03表)'!$A$10:$K$500,7,FALSE))</f>
        <v/>
      </c>
      <c r="G142" s="76" t="str">
        <f>IF(ISERROR(VLOOKUP(A142,'[1]Z03 收入决算表(财决03表)'!$A$10:$K$500,8,FALSE)),"",VLOOKUP(A142,'[1]Z03 收入决算表(财决03表)'!$A$10:$K$500,8,FALSE))</f>
        <v/>
      </c>
      <c r="H142" s="76" t="str">
        <f>IF(ISERROR(VLOOKUP(A142,'[1]Z03 收入决算表(财决03表)'!$A$10:$K$500,9,FALSE)),"",VLOOKUP(A142,'[1]Z03 收入决算表(财决03表)'!$A$10:$K$500,9,FALSE))</f>
        <v/>
      </c>
      <c r="I142" s="76" t="str">
        <f>IF(ISERROR(VLOOKUP(A142,'[1]Z03 收入决算表(财决03表)'!$A$10:$K$500,10,FALSE)),"",VLOOKUP(A142,'[1]Z03 收入决算表(财决03表)'!$A$10:$K$500,10,FALSE))</f>
        <v/>
      </c>
      <c r="J142" s="76" t="str">
        <f>IF(ISERROR(VLOOKUP(A142,'[1]Z03 收入决算表(财决03表)'!$A$10:$K$500,11,FALSE)),"",VLOOKUP(A142,'[1]Z03 收入决算表(财决03表)'!$A$10:$K$500,11,FALSE))</f>
        <v/>
      </c>
      <c r="K142" s="71">
        <f>'[1]Z03 收入决算表(财决03表)'!A141</f>
        <v>0</v>
      </c>
      <c r="L142" s="74">
        <f>'[1]Z03 收入决算表(财决03表)'!$E141</f>
        <v>0</v>
      </c>
      <c r="M142" s="75" t="str">
        <f t="shared" si="5"/>
        <v/>
      </c>
    </row>
    <row r="143" spans="1:13" ht="22.5" customHeight="1">
      <c r="A143" s="226" t="str">
        <f t="shared" si="4"/>
        <v/>
      </c>
      <c r="B143" s="226"/>
      <c r="C143" s="192" t="str">
        <f>IF(ISERROR(VLOOKUP(A143,'[1]Z03 收入决算表(财决03表)'!$A$10:$K$500,4,FALSE)),"",VLOOKUP(A143,'[1]Z03 收入决算表(财决03表)'!$A$10:$K$500,4,FALSE))</f>
        <v/>
      </c>
      <c r="D143" s="76" t="str">
        <f>IF(ISERROR(VLOOKUP(A143,'[1]Z03 收入决算表(财决03表)'!$A$10:$K$500,5,FALSE)),"",VLOOKUP(A143,'[1]Z03 收入决算表(财决03表)'!$A$10:$K$500,5,FALSE))</f>
        <v/>
      </c>
      <c r="E143" s="76" t="str">
        <f>IF(ISERROR(VLOOKUP(A143,'[1]Z03 收入决算表(财决03表)'!$A$10:$K$500,6,FALSE)),"",VLOOKUP(A143,'[1]Z03 收入决算表(财决03表)'!$A$10:$K$500,6,FALSE))</f>
        <v/>
      </c>
      <c r="F143" s="76" t="str">
        <f>IF(ISERROR(VLOOKUP(A143,'[1]Z03 收入决算表(财决03表)'!$A$10:$K$500,7,FALSE)),"",VLOOKUP(A143,'[1]Z03 收入决算表(财决03表)'!$A$10:$K$500,7,FALSE))</f>
        <v/>
      </c>
      <c r="G143" s="76" t="str">
        <f>IF(ISERROR(VLOOKUP(A143,'[1]Z03 收入决算表(财决03表)'!$A$10:$K$500,8,FALSE)),"",VLOOKUP(A143,'[1]Z03 收入决算表(财决03表)'!$A$10:$K$500,8,FALSE))</f>
        <v/>
      </c>
      <c r="H143" s="76" t="str">
        <f>IF(ISERROR(VLOOKUP(A143,'[1]Z03 收入决算表(财决03表)'!$A$10:$K$500,9,FALSE)),"",VLOOKUP(A143,'[1]Z03 收入决算表(财决03表)'!$A$10:$K$500,9,FALSE))</f>
        <v/>
      </c>
      <c r="I143" s="76" t="str">
        <f>IF(ISERROR(VLOOKUP(A143,'[1]Z03 收入决算表(财决03表)'!$A$10:$K$500,10,FALSE)),"",VLOOKUP(A143,'[1]Z03 收入决算表(财决03表)'!$A$10:$K$500,10,FALSE))</f>
        <v/>
      </c>
      <c r="J143" s="76" t="str">
        <f>IF(ISERROR(VLOOKUP(A143,'[1]Z03 收入决算表(财决03表)'!$A$10:$K$500,11,FALSE)),"",VLOOKUP(A143,'[1]Z03 收入决算表(财决03表)'!$A$10:$K$500,11,FALSE))</f>
        <v/>
      </c>
      <c r="K143" s="71">
        <f>'[1]Z03 收入决算表(财决03表)'!A142</f>
        <v>0</v>
      </c>
      <c r="L143" s="74">
        <f>'[1]Z03 收入决算表(财决03表)'!$E142</f>
        <v>0</v>
      </c>
      <c r="M143" s="75" t="str">
        <f t="shared" si="5"/>
        <v/>
      </c>
    </row>
    <row r="144" spans="1:13" ht="22.5" customHeight="1">
      <c r="A144" s="226" t="str">
        <f t="shared" si="4"/>
        <v/>
      </c>
      <c r="B144" s="226"/>
      <c r="C144" s="192" t="str">
        <f>IF(ISERROR(VLOOKUP(A144,'[1]Z03 收入决算表(财决03表)'!$A$10:$K$500,4,FALSE)),"",VLOOKUP(A144,'[1]Z03 收入决算表(财决03表)'!$A$10:$K$500,4,FALSE))</f>
        <v/>
      </c>
      <c r="D144" s="76" t="str">
        <f>IF(ISERROR(VLOOKUP(A144,'[1]Z03 收入决算表(财决03表)'!$A$10:$K$500,5,FALSE)),"",VLOOKUP(A144,'[1]Z03 收入决算表(财决03表)'!$A$10:$K$500,5,FALSE))</f>
        <v/>
      </c>
      <c r="E144" s="76" t="str">
        <f>IF(ISERROR(VLOOKUP(A144,'[1]Z03 收入决算表(财决03表)'!$A$10:$K$500,6,FALSE)),"",VLOOKUP(A144,'[1]Z03 收入决算表(财决03表)'!$A$10:$K$500,6,FALSE))</f>
        <v/>
      </c>
      <c r="F144" s="76" t="str">
        <f>IF(ISERROR(VLOOKUP(A144,'[1]Z03 收入决算表(财决03表)'!$A$10:$K$500,7,FALSE)),"",VLOOKUP(A144,'[1]Z03 收入决算表(财决03表)'!$A$10:$K$500,7,FALSE))</f>
        <v/>
      </c>
      <c r="G144" s="76" t="str">
        <f>IF(ISERROR(VLOOKUP(A144,'[1]Z03 收入决算表(财决03表)'!$A$10:$K$500,8,FALSE)),"",VLOOKUP(A144,'[1]Z03 收入决算表(财决03表)'!$A$10:$K$500,8,FALSE))</f>
        <v/>
      </c>
      <c r="H144" s="76" t="str">
        <f>IF(ISERROR(VLOOKUP(A144,'[1]Z03 收入决算表(财决03表)'!$A$10:$K$500,9,FALSE)),"",VLOOKUP(A144,'[1]Z03 收入决算表(财决03表)'!$A$10:$K$500,9,FALSE))</f>
        <v/>
      </c>
      <c r="I144" s="76" t="str">
        <f>IF(ISERROR(VLOOKUP(A144,'[1]Z03 收入决算表(财决03表)'!$A$10:$K$500,10,FALSE)),"",VLOOKUP(A144,'[1]Z03 收入决算表(财决03表)'!$A$10:$K$500,10,FALSE))</f>
        <v/>
      </c>
      <c r="J144" s="76" t="str">
        <f>IF(ISERROR(VLOOKUP(A144,'[1]Z03 收入决算表(财决03表)'!$A$10:$K$500,11,FALSE)),"",VLOOKUP(A144,'[1]Z03 收入决算表(财决03表)'!$A$10:$K$500,11,FALSE))</f>
        <v/>
      </c>
      <c r="K144" s="71">
        <f>'[1]Z03 收入决算表(财决03表)'!A143</f>
        <v>0</v>
      </c>
      <c r="L144" s="74">
        <f>'[1]Z03 收入决算表(财决03表)'!$E143</f>
        <v>0</v>
      </c>
      <c r="M144" s="75" t="str">
        <f t="shared" si="5"/>
        <v/>
      </c>
    </row>
    <row r="145" spans="1:13" ht="22.5" customHeight="1">
      <c r="A145" s="226" t="str">
        <f t="shared" si="4"/>
        <v/>
      </c>
      <c r="B145" s="226"/>
      <c r="C145" s="192" t="str">
        <f>IF(ISERROR(VLOOKUP(A145,'[1]Z03 收入决算表(财决03表)'!$A$10:$K$500,4,FALSE)),"",VLOOKUP(A145,'[1]Z03 收入决算表(财决03表)'!$A$10:$K$500,4,FALSE))</f>
        <v/>
      </c>
      <c r="D145" s="76" t="str">
        <f>IF(ISERROR(VLOOKUP(A145,'[1]Z03 收入决算表(财决03表)'!$A$10:$K$500,5,FALSE)),"",VLOOKUP(A145,'[1]Z03 收入决算表(财决03表)'!$A$10:$K$500,5,FALSE))</f>
        <v/>
      </c>
      <c r="E145" s="76" t="str">
        <f>IF(ISERROR(VLOOKUP(A145,'[1]Z03 收入决算表(财决03表)'!$A$10:$K$500,6,FALSE)),"",VLOOKUP(A145,'[1]Z03 收入决算表(财决03表)'!$A$10:$K$500,6,FALSE))</f>
        <v/>
      </c>
      <c r="F145" s="76" t="str">
        <f>IF(ISERROR(VLOOKUP(A145,'[1]Z03 收入决算表(财决03表)'!$A$10:$K$500,7,FALSE)),"",VLOOKUP(A145,'[1]Z03 收入决算表(财决03表)'!$A$10:$K$500,7,FALSE))</f>
        <v/>
      </c>
      <c r="G145" s="76" t="str">
        <f>IF(ISERROR(VLOOKUP(A145,'[1]Z03 收入决算表(财决03表)'!$A$10:$K$500,8,FALSE)),"",VLOOKUP(A145,'[1]Z03 收入决算表(财决03表)'!$A$10:$K$500,8,FALSE))</f>
        <v/>
      </c>
      <c r="H145" s="76" t="str">
        <f>IF(ISERROR(VLOOKUP(A145,'[1]Z03 收入决算表(财决03表)'!$A$10:$K$500,9,FALSE)),"",VLOOKUP(A145,'[1]Z03 收入决算表(财决03表)'!$A$10:$K$500,9,FALSE))</f>
        <v/>
      </c>
      <c r="I145" s="76" t="str">
        <f>IF(ISERROR(VLOOKUP(A145,'[1]Z03 收入决算表(财决03表)'!$A$10:$K$500,10,FALSE)),"",VLOOKUP(A145,'[1]Z03 收入决算表(财决03表)'!$A$10:$K$500,10,FALSE))</f>
        <v/>
      </c>
      <c r="J145" s="76" t="str">
        <f>IF(ISERROR(VLOOKUP(A145,'[1]Z03 收入决算表(财决03表)'!$A$10:$K$500,11,FALSE)),"",VLOOKUP(A145,'[1]Z03 收入决算表(财决03表)'!$A$10:$K$500,11,FALSE))</f>
        <v/>
      </c>
      <c r="K145" s="71">
        <f>'[1]Z03 收入决算表(财决03表)'!A144</f>
        <v>0</v>
      </c>
      <c r="L145" s="74">
        <f>'[1]Z03 收入决算表(财决03表)'!$E144</f>
        <v>0</v>
      </c>
      <c r="M145" s="75" t="str">
        <f t="shared" si="5"/>
        <v/>
      </c>
    </row>
    <row r="146" spans="1:13" ht="22.5" customHeight="1">
      <c r="A146" s="226" t="str">
        <f t="shared" si="4"/>
        <v/>
      </c>
      <c r="B146" s="226"/>
      <c r="C146" s="192" t="str">
        <f>IF(ISERROR(VLOOKUP(A146,'[1]Z03 收入决算表(财决03表)'!$A$10:$K$500,4,FALSE)),"",VLOOKUP(A146,'[1]Z03 收入决算表(财决03表)'!$A$10:$K$500,4,FALSE))</f>
        <v/>
      </c>
      <c r="D146" s="76" t="str">
        <f>IF(ISERROR(VLOOKUP(A146,'[1]Z03 收入决算表(财决03表)'!$A$10:$K$500,5,FALSE)),"",VLOOKUP(A146,'[1]Z03 收入决算表(财决03表)'!$A$10:$K$500,5,FALSE))</f>
        <v/>
      </c>
      <c r="E146" s="76" t="str">
        <f>IF(ISERROR(VLOOKUP(A146,'[1]Z03 收入决算表(财决03表)'!$A$10:$K$500,6,FALSE)),"",VLOOKUP(A146,'[1]Z03 收入决算表(财决03表)'!$A$10:$K$500,6,FALSE))</f>
        <v/>
      </c>
      <c r="F146" s="76" t="str">
        <f>IF(ISERROR(VLOOKUP(A146,'[1]Z03 收入决算表(财决03表)'!$A$10:$K$500,7,FALSE)),"",VLOOKUP(A146,'[1]Z03 收入决算表(财决03表)'!$A$10:$K$500,7,FALSE))</f>
        <v/>
      </c>
      <c r="G146" s="76" t="str">
        <f>IF(ISERROR(VLOOKUP(A146,'[1]Z03 收入决算表(财决03表)'!$A$10:$K$500,8,FALSE)),"",VLOOKUP(A146,'[1]Z03 收入决算表(财决03表)'!$A$10:$K$500,8,FALSE))</f>
        <v/>
      </c>
      <c r="H146" s="76" t="str">
        <f>IF(ISERROR(VLOOKUP(A146,'[1]Z03 收入决算表(财决03表)'!$A$10:$K$500,9,FALSE)),"",VLOOKUP(A146,'[1]Z03 收入决算表(财决03表)'!$A$10:$K$500,9,FALSE))</f>
        <v/>
      </c>
      <c r="I146" s="76" t="str">
        <f>IF(ISERROR(VLOOKUP(A146,'[1]Z03 收入决算表(财决03表)'!$A$10:$K$500,10,FALSE)),"",VLOOKUP(A146,'[1]Z03 收入决算表(财决03表)'!$A$10:$K$500,10,FALSE))</f>
        <v/>
      </c>
      <c r="J146" s="76" t="str">
        <f>IF(ISERROR(VLOOKUP(A146,'[1]Z03 收入决算表(财决03表)'!$A$10:$K$500,11,FALSE)),"",VLOOKUP(A146,'[1]Z03 收入决算表(财决03表)'!$A$10:$K$500,11,FALSE))</f>
        <v/>
      </c>
      <c r="K146" s="71">
        <f>'[1]Z03 收入决算表(财决03表)'!A145</f>
        <v>0</v>
      </c>
      <c r="L146" s="74">
        <f>'[1]Z03 收入决算表(财决03表)'!$E145</f>
        <v>0</v>
      </c>
      <c r="M146" s="75" t="str">
        <f t="shared" si="5"/>
        <v/>
      </c>
    </row>
    <row r="147" spans="1:13" ht="22.5" customHeight="1">
      <c r="A147" s="226" t="str">
        <f t="shared" si="4"/>
        <v/>
      </c>
      <c r="B147" s="226"/>
      <c r="C147" s="192" t="str">
        <f>IF(ISERROR(VLOOKUP(A147,'[1]Z03 收入决算表(财决03表)'!$A$10:$K$500,4,FALSE)),"",VLOOKUP(A147,'[1]Z03 收入决算表(财决03表)'!$A$10:$K$500,4,FALSE))</f>
        <v/>
      </c>
      <c r="D147" s="76" t="str">
        <f>IF(ISERROR(VLOOKUP(A147,'[1]Z03 收入决算表(财决03表)'!$A$10:$K$500,5,FALSE)),"",VLOOKUP(A147,'[1]Z03 收入决算表(财决03表)'!$A$10:$K$500,5,FALSE))</f>
        <v/>
      </c>
      <c r="E147" s="76" t="str">
        <f>IF(ISERROR(VLOOKUP(A147,'[1]Z03 收入决算表(财决03表)'!$A$10:$K$500,6,FALSE)),"",VLOOKUP(A147,'[1]Z03 收入决算表(财决03表)'!$A$10:$K$500,6,FALSE))</f>
        <v/>
      </c>
      <c r="F147" s="76" t="str">
        <f>IF(ISERROR(VLOOKUP(A147,'[1]Z03 收入决算表(财决03表)'!$A$10:$K$500,7,FALSE)),"",VLOOKUP(A147,'[1]Z03 收入决算表(财决03表)'!$A$10:$K$500,7,FALSE))</f>
        <v/>
      </c>
      <c r="G147" s="76" t="str">
        <f>IF(ISERROR(VLOOKUP(A147,'[1]Z03 收入决算表(财决03表)'!$A$10:$K$500,8,FALSE)),"",VLOOKUP(A147,'[1]Z03 收入决算表(财决03表)'!$A$10:$K$500,8,FALSE))</f>
        <v/>
      </c>
      <c r="H147" s="76" t="str">
        <f>IF(ISERROR(VLOOKUP(A147,'[1]Z03 收入决算表(财决03表)'!$A$10:$K$500,9,FALSE)),"",VLOOKUP(A147,'[1]Z03 收入决算表(财决03表)'!$A$10:$K$500,9,FALSE))</f>
        <v/>
      </c>
      <c r="I147" s="76" t="str">
        <f>IF(ISERROR(VLOOKUP(A147,'[1]Z03 收入决算表(财决03表)'!$A$10:$K$500,10,FALSE)),"",VLOOKUP(A147,'[1]Z03 收入决算表(财决03表)'!$A$10:$K$500,10,FALSE))</f>
        <v/>
      </c>
      <c r="J147" s="76" t="str">
        <f>IF(ISERROR(VLOOKUP(A147,'[1]Z03 收入决算表(财决03表)'!$A$10:$K$500,11,FALSE)),"",VLOOKUP(A147,'[1]Z03 收入决算表(财决03表)'!$A$10:$K$500,11,FALSE))</f>
        <v/>
      </c>
      <c r="K147" s="71">
        <f>'[1]Z03 收入决算表(财决03表)'!A146</f>
        <v>0</v>
      </c>
      <c r="L147" s="74">
        <f>'[1]Z03 收入决算表(财决03表)'!$E146</f>
        <v>0</v>
      </c>
      <c r="M147" s="75" t="str">
        <f t="shared" si="5"/>
        <v/>
      </c>
    </row>
    <row r="148" spans="1:13" ht="22.5" customHeight="1">
      <c r="A148" s="226" t="str">
        <f t="shared" si="4"/>
        <v/>
      </c>
      <c r="B148" s="226"/>
      <c r="C148" s="192" t="str">
        <f>IF(ISERROR(VLOOKUP(A148,'[1]Z03 收入决算表(财决03表)'!$A$10:$K$500,4,FALSE)),"",VLOOKUP(A148,'[1]Z03 收入决算表(财决03表)'!$A$10:$K$500,4,FALSE))</f>
        <v/>
      </c>
      <c r="D148" s="76" t="str">
        <f>IF(ISERROR(VLOOKUP(A148,'[1]Z03 收入决算表(财决03表)'!$A$10:$K$500,5,FALSE)),"",VLOOKUP(A148,'[1]Z03 收入决算表(财决03表)'!$A$10:$K$500,5,FALSE))</f>
        <v/>
      </c>
      <c r="E148" s="76" t="str">
        <f>IF(ISERROR(VLOOKUP(A148,'[1]Z03 收入决算表(财决03表)'!$A$10:$K$500,6,FALSE)),"",VLOOKUP(A148,'[1]Z03 收入决算表(财决03表)'!$A$10:$K$500,6,FALSE))</f>
        <v/>
      </c>
      <c r="F148" s="76" t="str">
        <f>IF(ISERROR(VLOOKUP(A148,'[1]Z03 收入决算表(财决03表)'!$A$10:$K$500,7,FALSE)),"",VLOOKUP(A148,'[1]Z03 收入决算表(财决03表)'!$A$10:$K$500,7,FALSE))</f>
        <v/>
      </c>
      <c r="G148" s="76" t="str">
        <f>IF(ISERROR(VLOOKUP(A148,'[1]Z03 收入决算表(财决03表)'!$A$10:$K$500,8,FALSE)),"",VLOOKUP(A148,'[1]Z03 收入决算表(财决03表)'!$A$10:$K$500,8,FALSE))</f>
        <v/>
      </c>
      <c r="H148" s="76" t="str">
        <f>IF(ISERROR(VLOOKUP(A148,'[1]Z03 收入决算表(财决03表)'!$A$10:$K$500,9,FALSE)),"",VLOOKUP(A148,'[1]Z03 收入决算表(财决03表)'!$A$10:$K$500,9,FALSE))</f>
        <v/>
      </c>
      <c r="I148" s="76" t="str">
        <f>IF(ISERROR(VLOOKUP(A148,'[1]Z03 收入决算表(财决03表)'!$A$10:$K$500,10,FALSE)),"",VLOOKUP(A148,'[1]Z03 收入决算表(财决03表)'!$A$10:$K$500,10,FALSE))</f>
        <v/>
      </c>
      <c r="J148" s="76" t="str">
        <f>IF(ISERROR(VLOOKUP(A148,'[1]Z03 收入决算表(财决03表)'!$A$10:$K$500,11,FALSE)),"",VLOOKUP(A148,'[1]Z03 收入决算表(财决03表)'!$A$10:$K$500,11,FALSE))</f>
        <v/>
      </c>
      <c r="K148" s="71">
        <f>'[1]Z03 收入决算表(财决03表)'!A147</f>
        <v>0</v>
      </c>
      <c r="L148" s="74">
        <f>'[1]Z03 收入决算表(财决03表)'!$E147</f>
        <v>0</v>
      </c>
      <c r="M148" s="75" t="str">
        <f t="shared" si="5"/>
        <v/>
      </c>
    </row>
    <row r="149" spans="1:13" ht="22.5" customHeight="1">
      <c r="A149" s="226" t="str">
        <f t="shared" si="4"/>
        <v/>
      </c>
      <c r="B149" s="226"/>
      <c r="C149" s="192" t="str">
        <f>IF(ISERROR(VLOOKUP(A149,'[1]Z03 收入决算表(财决03表)'!$A$10:$K$500,4,FALSE)),"",VLOOKUP(A149,'[1]Z03 收入决算表(财决03表)'!$A$10:$K$500,4,FALSE))</f>
        <v/>
      </c>
      <c r="D149" s="76" t="str">
        <f>IF(ISERROR(VLOOKUP(A149,'[1]Z03 收入决算表(财决03表)'!$A$10:$K$500,5,FALSE)),"",VLOOKUP(A149,'[1]Z03 收入决算表(财决03表)'!$A$10:$K$500,5,FALSE))</f>
        <v/>
      </c>
      <c r="E149" s="76" t="str">
        <f>IF(ISERROR(VLOOKUP(A149,'[1]Z03 收入决算表(财决03表)'!$A$10:$K$500,6,FALSE)),"",VLOOKUP(A149,'[1]Z03 收入决算表(财决03表)'!$A$10:$K$500,6,FALSE))</f>
        <v/>
      </c>
      <c r="F149" s="76" t="str">
        <f>IF(ISERROR(VLOOKUP(A149,'[1]Z03 收入决算表(财决03表)'!$A$10:$K$500,7,FALSE)),"",VLOOKUP(A149,'[1]Z03 收入决算表(财决03表)'!$A$10:$K$500,7,FALSE))</f>
        <v/>
      </c>
      <c r="G149" s="76" t="str">
        <f>IF(ISERROR(VLOOKUP(A149,'[1]Z03 收入决算表(财决03表)'!$A$10:$K$500,8,FALSE)),"",VLOOKUP(A149,'[1]Z03 收入决算表(财决03表)'!$A$10:$K$500,8,FALSE))</f>
        <v/>
      </c>
      <c r="H149" s="76" t="str">
        <f>IF(ISERROR(VLOOKUP(A149,'[1]Z03 收入决算表(财决03表)'!$A$10:$K$500,9,FALSE)),"",VLOOKUP(A149,'[1]Z03 收入决算表(财决03表)'!$A$10:$K$500,9,FALSE))</f>
        <v/>
      </c>
      <c r="I149" s="76" t="str">
        <f>IF(ISERROR(VLOOKUP(A149,'[1]Z03 收入决算表(财决03表)'!$A$10:$K$500,10,FALSE)),"",VLOOKUP(A149,'[1]Z03 收入决算表(财决03表)'!$A$10:$K$500,10,FALSE))</f>
        <v/>
      </c>
      <c r="J149" s="76" t="str">
        <f>IF(ISERROR(VLOOKUP(A149,'[1]Z03 收入决算表(财决03表)'!$A$10:$K$500,11,FALSE)),"",VLOOKUP(A149,'[1]Z03 收入决算表(财决03表)'!$A$10:$K$500,11,FALSE))</f>
        <v/>
      </c>
      <c r="K149" s="71">
        <f>'[1]Z03 收入决算表(财决03表)'!A148</f>
        <v>0</v>
      </c>
      <c r="L149" s="74">
        <f>'[1]Z03 收入决算表(财决03表)'!$E148</f>
        <v>0</v>
      </c>
      <c r="M149" s="75" t="str">
        <f t="shared" si="5"/>
        <v/>
      </c>
    </row>
    <row r="150" spans="1:13" ht="22.5" customHeight="1">
      <c r="A150" s="226" t="str">
        <f t="shared" si="4"/>
        <v/>
      </c>
      <c r="B150" s="226"/>
      <c r="C150" s="192" t="str">
        <f>IF(ISERROR(VLOOKUP(A150,'[1]Z03 收入决算表(财决03表)'!$A$10:$K$500,4,FALSE)),"",VLOOKUP(A150,'[1]Z03 收入决算表(财决03表)'!$A$10:$K$500,4,FALSE))</f>
        <v/>
      </c>
      <c r="D150" s="76" t="str">
        <f>IF(ISERROR(VLOOKUP(A150,'[1]Z03 收入决算表(财决03表)'!$A$10:$K$500,5,FALSE)),"",VLOOKUP(A150,'[1]Z03 收入决算表(财决03表)'!$A$10:$K$500,5,FALSE))</f>
        <v/>
      </c>
      <c r="E150" s="76" t="str">
        <f>IF(ISERROR(VLOOKUP(A150,'[1]Z03 收入决算表(财决03表)'!$A$10:$K$500,6,FALSE)),"",VLOOKUP(A150,'[1]Z03 收入决算表(财决03表)'!$A$10:$K$500,6,FALSE))</f>
        <v/>
      </c>
      <c r="F150" s="76" t="str">
        <f>IF(ISERROR(VLOOKUP(A150,'[1]Z03 收入决算表(财决03表)'!$A$10:$K$500,7,FALSE)),"",VLOOKUP(A150,'[1]Z03 收入决算表(财决03表)'!$A$10:$K$500,7,FALSE))</f>
        <v/>
      </c>
      <c r="G150" s="76" t="str">
        <f>IF(ISERROR(VLOOKUP(A150,'[1]Z03 收入决算表(财决03表)'!$A$10:$K$500,8,FALSE)),"",VLOOKUP(A150,'[1]Z03 收入决算表(财决03表)'!$A$10:$K$500,8,FALSE))</f>
        <v/>
      </c>
      <c r="H150" s="76" t="str">
        <f>IF(ISERROR(VLOOKUP(A150,'[1]Z03 收入决算表(财决03表)'!$A$10:$K$500,9,FALSE)),"",VLOOKUP(A150,'[1]Z03 收入决算表(财决03表)'!$A$10:$K$500,9,FALSE))</f>
        <v/>
      </c>
      <c r="I150" s="76" t="str">
        <f>IF(ISERROR(VLOOKUP(A150,'[1]Z03 收入决算表(财决03表)'!$A$10:$K$500,10,FALSE)),"",VLOOKUP(A150,'[1]Z03 收入决算表(财决03表)'!$A$10:$K$500,10,FALSE))</f>
        <v/>
      </c>
      <c r="J150" s="76" t="str">
        <f>IF(ISERROR(VLOOKUP(A150,'[1]Z03 收入决算表(财决03表)'!$A$10:$K$500,11,FALSE)),"",VLOOKUP(A150,'[1]Z03 收入决算表(财决03表)'!$A$10:$K$500,11,FALSE))</f>
        <v/>
      </c>
      <c r="K150" s="71">
        <f>'[1]Z03 收入决算表(财决03表)'!A149</f>
        <v>0</v>
      </c>
      <c r="L150" s="74">
        <f>'[1]Z03 收入决算表(财决03表)'!$E149</f>
        <v>0</v>
      </c>
      <c r="M150" s="75" t="str">
        <f t="shared" si="5"/>
        <v/>
      </c>
    </row>
    <row r="151" spans="1:13" ht="22.5" customHeight="1">
      <c r="A151" s="226" t="str">
        <f t="shared" si="4"/>
        <v/>
      </c>
      <c r="B151" s="226"/>
      <c r="C151" s="192" t="str">
        <f>IF(ISERROR(VLOOKUP(A151,'[1]Z03 收入决算表(财决03表)'!$A$10:$K$500,4,FALSE)),"",VLOOKUP(A151,'[1]Z03 收入决算表(财决03表)'!$A$10:$K$500,4,FALSE))</f>
        <v/>
      </c>
      <c r="D151" s="76" t="str">
        <f>IF(ISERROR(VLOOKUP(A151,'[1]Z03 收入决算表(财决03表)'!$A$10:$K$500,5,FALSE)),"",VLOOKUP(A151,'[1]Z03 收入决算表(财决03表)'!$A$10:$K$500,5,FALSE))</f>
        <v/>
      </c>
      <c r="E151" s="76" t="str">
        <f>IF(ISERROR(VLOOKUP(A151,'[1]Z03 收入决算表(财决03表)'!$A$10:$K$500,6,FALSE)),"",VLOOKUP(A151,'[1]Z03 收入决算表(财决03表)'!$A$10:$K$500,6,FALSE))</f>
        <v/>
      </c>
      <c r="F151" s="76" t="str">
        <f>IF(ISERROR(VLOOKUP(A151,'[1]Z03 收入决算表(财决03表)'!$A$10:$K$500,7,FALSE)),"",VLOOKUP(A151,'[1]Z03 收入决算表(财决03表)'!$A$10:$K$500,7,FALSE))</f>
        <v/>
      </c>
      <c r="G151" s="76" t="str">
        <f>IF(ISERROR(VLOOKUP(A151,'[1]Z03 收入决算表(财决03表)'!$A$10:$K$500,8,FALSE)),"",VLOOKUP(A151,'[1]Z03 收入决算表(财决03表)'!$A$10:$K$500,8,FALSE))</f>
        <v/>
      </c>
      <c r="H151" s="76" t="str">
        <f>IF(ISERROR(VLOOKUP(A151,'[1]Z03 收入决算表(财决03表)'!$A$10:$K$500,9,FALSE)),"",VLOOKUP(A151,'[1]Z03 收入决算表(财决03表)'!$A$10:$K$500,9,FALSE))</f>
        <v/>
      </c>
      <c r="I151" s="76" t="str">
        <f>IF(ISERROR(VLOOKUP(A151,'[1]Z03 收入决算表(财决03表)'!$A$10:$K$500,10,FALSE)),"",VLOOKUP(A151,'[1]Z03 收入决算表(财决03表)'!$A$10:$K$500,10,FALSE))</f>
        <v/>
      </c>
      <c r="J151" s="76" t="str">
        <f>IF(ISERROR(VLOOKUP(A151,'[1]Z03 收入决算表(财决03表)'!$A$10:$K$500,11,FALSE)),"",VLOOKUP(A151,'[1]Z03 收入决算表(财决03表)'!$A$10:$K$500,11,FALSE))</f>
        <v/>
      </c>
      <c r="K151" s="71">
        <f>'[1]Z03 收入决算表(财决03表)'!A150</f>
        <v>0</v>
      </c>
      <c r="L151" s="74">
        <f>'[1]Z03 收入决算表(财决03表)'!$E150</f>
        <v>0</v>
      </c>
      <c r="M151" s="75" t="str">
        <f t="shared" si="5"/>
        <v/>
      </c>
    </row>
    <row r="152" spans="1:13" ht="22.5" customHeight="1">
      <c r="A152" s="226" t="str">
        <f t="shared" si="4"/>
        <v/>
      </c>
      <c r="B152" s="226"/>
      <c r="C152" s="192" t="str">
        <f>IF(ISERROR(VLOOKUP(A152,'[1]Z03 收入决算表(财决03表)'!$A$10:$K$500,4,FALSE)),"",VLOOKUP(A152,'[1]Z03 收入决算表(财决03表)'!$A$10:$K$500,4,FALSE))</f>
        <v/>
      </c>
      <c r="D152" s="76" t="str">
        <f>IF(ISERROR(VLOOKUP(A152,'[1]Z03 收入决算表(财决03表)'!$A$10:$K$500,5,FALSE)),"",VLOOKUP(A152,'[1]Z03 收入决算表(财决03表)'!$A$10:$K$500,5,FALSE))</f>
        <v/>
      </c>
      <c r="E152" s="76" t="str">
        <f>IF(ISERROR(VLOOKUP(A152,'[1]Z03 收入决算表(财决03表)'!$A$10:$K$500,6,FALSE)),"",VLOOKUP(A152,'[1]Z03 收入决算表(财决03表)'!$A$10:$K$500,6,FALSE))</f>
        <v/>
      </c>
      <c r="F152" s="76" t="str">
        <f>IF(ISERROR(VLOOKUP(A152,'[1]Z03 收入决算表(财决03表)'!$A$10:$K$500,7,FALSE)),"",VLOOKUP(A152,'[1]Z03 收入决算表(财决03表)'!$A$10:$K$500,7,FALSE))</f>
        <v/>
      </c>
      <c r="G152" s="76" t="str">
        <f>IF(ISERROR(VLOOKUP(A152,'[1]Z03 收入决算表(财决03表)'!$A$10:$K$500,8,FALSE)),"",VLOOKUP(A152,'[1]Z03 收入决算表(财决03表)'!$A$10:$K$500,8,FALSE))</f>
        <v/>
      </c>
      <c r="H152" s="76" t="str">
        <f>IF(ISERROR(VLOOKUP(A152,'[1]Z03 收入决算表(财决03表)'!$A$10:$K$500,9,FALSE)),"",VLOOKUP(A152,'[1]Z03 收入决算表(财决03表)'!$A$10:$K$500,9,FALSE))</f>
        <v/>
      </c>
      <c r="I152" s="76" t="str">
        <f>IF(ISERROR(VLOOKUP(A152,'[1]Z03 收入决算表(财决03表)'!$A$10:$K$500,10,FALSE)),"",VLOOKUP(A152,'[1]Z03 收入决算表(财决03表)'!$A$10:$K$500,10,FALSE))</f>
        <v/>
      </c>
      <c r="J152" s="76" t="str">
        <f>IF(ISERROR(VLOOKUP(A152,'[1]Z03 收入决算表(财决03表)'!$A$10:$K$500,11,FALSE)),"",VLOOKUP(A152,'[1]Z03 收入决算表(财决03表)'!$A$10:$K$500,11,FALSE))</f>
        <v/>
      </c>
      <c r="K152" s="71">
        <f>'[1]Z03 收入决算表(财决03表)'!A151</f>
        <v>0</v>
      </c>
      <c r="L152" s="74">
        <f>'[1]Z03 收入决算表(财决03表)'!$E151</f>
        <v>0</v>
      </c>
      <c r="M152" s="75" t="str">
        <f t="shared" si="5"/>
        <v/>
      </c>
    </row>
    <row r="153" spans="1:13" ht="22.5" customHeight="1">
      <c r="A153" s="226" t="str">
        <f t="shared" si="4"/>
        <v/>
      </c>
      <c r="B153" s="226"/>
      <c r="C153" s="192" t="str">
        <f>IF(ISERROR(VLOOKUP(A153,'[1]Z03 收入决算表(财决03表)'!$A$10:$K$500,4,FALSE)),"",VLOOKUP(A153,'[1]Z03 收入决算表(财决03表)'!$A$10:$K$500,4,FALSE))</f>
        <v/>
      </c>
      <c r="D153" s="76" t="str">
        <f>IF(ISERROR(VLOOKUP(A153,'[1]Z03 收入决算表(财决03表)'!$A$10:$K$500,5,FALSE)),"",VLOOKUP(A153,'[1]Z03 收入决算表(财决03表)'!$A$10:$K$500,5,FALSE))</f>
        <v/>
      </c>
      <c r="E153" s="76" t="str">
        <f>IF(ISERROR(VLOOKUP(A153,'[1]Z03 收入决算表(财决03表)'!$A$10:$K$500,6,FALSE)),"",VLOOKUP(A153,'[1]Z03 收入决算表(财决03表)'!$A$10:$K$500,6,FALSE))</f>
        <v/>
      </c>
      <c r="F153" s="76" t="str">
        <f>IF(ISERROR(VLOOKUP(A153,'[1]Z03 收入决算表(财决03表)'!$A$10:$K$500,7,FALSE)),"",VLOOKUP(A153,'[1]Z03 收入决算表(财决03表)'!$A$10:$K$500,7,FALSE))</f>
        <v/>
      </c>
      <c r="G153" s="76" t="str">
        <f>IF(ISERROR(VLOOKUP(A153,'[1]Z03 收入决算表(财决03表)'!$A$10:$K$500,8,FALSE)),"",VLOOKUP(A153,'[1]Z03 收入决算表(财决03表)'!$A$10:$K$500,8,FALSE))</f>
        <v/>
      </c>
      <c r="H153" s="76" t="str">
        <f>IF(ISERROR(VLOOKUP(A153,'[1]Z03 收入决算表(财决03表)'!$A$10:$K$500,9,FALSE)),"",VLOOKUP(A153,'[1]Z03 收入决算表(财决03表)'!$A$10:$K$500,9,FALSE))</f>
        <v/>
      </c>
      <c r="I153" s="76" t="str">
        <f>IF(ISERROR(VLOOKUP(A153,'[1]Z03 收入决算表(财决03表)'!$A$10:$K$500,10,FALSE)),"",VLOOKUP(A153,'[1]Z03 收入决算表(财决03表)'!$A$10:$K$500,10,FALSE))</f>
        <v/>
      </c>
      <c r="J153" s="76" t="str">
        <f>IF(ISERROR(VLOOKUP(A153,'[1]Z03 收入决算表(财决03表)'!$A$10:$K$500,11,FALSE)),"",VLOOKUP(A153,'[1]Z03 收入决算表(财决03表)'!$A$10:$K$500,11,FALSE))</f>
        <v/>
      </c>
      <c r="K153" s="71">
        <f>'[1]Z03 收入决算表(财决03表)'!A152</f>
        <v>0</v>
      </c>
      <c r="L153" s="74">
        <f>'[1]Z03 收入决算表(财决03表)'!$E152</f>
        <v>0</v>
      </c>
      <c r="M153" s="75" t="str">
        <f t="shared" si="5"/>
        <v/>
      </c>
    </row>
    <row r="154" spans="1:13" ht="22.5" customHeight="1">
      <c r="A154" s="226" t="str">
        <f t="shared" si="4"/>
        <v/>
      </c>
      <c r="B154" s="226"/>
      <c r="C154" s="192" t="str">
        <f>IF(ISERROR(VLOOKUP(A154,'[1]Z03 收入决算表(财决03表)'!$A$10:$K$500,4,FALSE)),"",VLOOKUP(A154,'[1]Z03 收入决算表(财决03表)'!$A$10:$K$500,4,FALSE))</f>
        <v/>
      </c>
      <c r="D154" s="76" t="str">
        <f>IF(ISERROR(VLOOKUP(A154,'[1]Z03 收入决算表(财决03表)'!$A$10:$K$500,5,FALSE)),"",VLOOKUP(A154,'[1]Z03 收入决算表(财决03表)'!$A$10:$K$500,5,FALSE))</f>
        <v/>
      </c>
      <c r="E154" s="76" t="str">
        <f>IF(ISERROR(VLOOKUP(A154,'[1]Z03 收入决算表(财决03表)'!$A$10:$K$500,6,FALSE)),"",VLOOKUP(A154,'[1]Z03 收入决算表(财决03表)'!$A$10:$K$500,6,FALSE))</f>
        <v/>
      </c>
      <c r="F154" s="76" t="str">
        <f>IF(ISERROR(VLOOKUP(A154,'[1]Z03 收入决算表(财决03表)'!$A$10:$K$500,7,FALSE)),"",VLOOKUP(A154,'[1]Z03 收入决算表(财决03表)'!$A$10:$K$500,7,FALSE))</f>
        <v/>
      </c>
      <c r="G154" s="76" t="str">
        <f>IF(ISERROR(VLOOKUP(A154,'[1]Z03 收入决算表(财决03表)'!$A$10:$K$500,8,FALSE)),"",VLOOKUP(A154,'[1]Z03 收入决算表(财决03表)'!$A$10:$K$500,8,FALSE))</f>
        <v/>
      </c>
      <c r="H154" s="76" t="str">
        <f>IF(ISERROR(VLOOKUP(A154,'[1]Z03 收入决算表(财决03表)'!$A$10:$K$500,9,FALSE)),"",VLOOKUP(A154,'[1]Z03 收入决算表(财决03表)'!$A$10:$K$500,9,FALSE))</f>
        <v/>
      </c>
      <c r="I154" s="76" t="str">
        <f>IF(ISERROR(VLOOKUP(A154,'[1]Z03 收入决算表(财决03表)'!$A$10:$K$500,10,FALSE)),"",VLOOKUP(A154,'[1]Z03 收入决算表(财决03表)'!$A$10:$K$500,10,FALSE))</f>
        <v/>
      </c>
      <c r="J154" s="76" t="str">
        <f>IF(ISERROR(VLOOKUP(A154,'[1]Z03 收入决算表(财决03表)'!$A$10:$K$500,11,FALSE)),"",VLOOKUP(A154,'[1]Z03 收入决算表(财决03表)'!$A$10:$K$500,11,FALSE))</f>
        <v/>
      </c>
      <c r="K154" s="71">
        <f>'[1]Z03 收入决算表(财决03表)'!A153</f>
        <v>0</v>
      </c>
      <c r="L154" s="74">
        <f>'[1]Z03 收入决算表(财决03表)'!$E153</f>
        <v>0</v>
      </c>
      <c r="M154" s="75" t="str">
        <f t="shared" si="5"/>
        <v/>
      </c>
    </row>
    <row r="155" spans="1:13" ht="22.5" customHeight="1">
      <c r="A155" s="226" t="str">
        <f t="shared" si="4"/>
        <v/>
      </c>
      <c r="B155" s="226"/>
      <c r="C155" s="192" t="str">
        <f>IF(ISERROR(VLOOKUP(A155,'[1]Z03 收入决算表(财决03表)'!$A$10:$K$500,4,FALSE)),"",VLOOKUP(A155,'[1]Z03 收入决算表(财决03表)'!$A$10:$K$500,4,FALSE))</f>
        <v/>
      </c>
      <c r="D155" s="76" t="str">
        <f>IF(ISERROR(VLOOKUP(A155,'[1]Z03 收入决算表(财决03表)'!$A$10:$K$500,5,FALSE)),"",VLOOKUP(A155,'[1]Z03 收入决算表(财决03表)'!$A$10:$K$500,5,FALSE))</f>
        <v/>
      </c>
      <c r="E155" s="76" t="str">
        <f>IF(ISERROR(VLOOKUP(A155,'[1]Z03 收入决算表(财决03表)'!$A$10:$K$500,6,FALSE)),"",VLOOKUP(A155,'[1]Z03 收入决算表(财决03表)'!$A$10:$K$500,6,FALSE))</f>
        <v/>
      </c>
      <c r="F155" s="76" t="str">
        <f>IF(ISERROR(VLOOKUP(A155,'[1]Z03 收入决算表(财决03表)'!$A$10:$K$500,7,FALSE)),"",VLOOKUP(A155,'[1]Z03 收入决算表(财决03表)'!$A$10:$K$500,7,FALSE))</f>
        <v/>
      </c>
      <c r="G155" s="76" t="str">
        <f>IF(ISERROR(VLOOKUP(A155,'[1]Z03 收入决算表(财决03表)'!$A$10:$K$500,8,FALSE)),"",VLOOKUP(A155,'[1]Z03 收入决算表(财决03表)'!$A$10:$K$500,8,FALSE))</f>
        <v/>
      </c>
      <c r="H155" s="76" t="str">
        <f>IF(ISERROR(VLOOKUP(A155,'[1]Z03 收入决算表(财决03表)'!$A$10:$K$500,9,FALSE)),"",VLOOKUP(A155,'[1]Z03 收入决算表(财决03表)'!$A$10:$K$500,9,FALSE))</f>
        <v/>
      </c>
      <c r="I155" s="76" t="str">
        <f>IF(ISERROR(VLOOKUP(A155,'[1]Z03 收入决算表(财决03表)'!$A$10:$K$500,10,FALSE)),"",VLOOKUP(A155,'[1]Z03 收入决算表(财决03表)'!$A$10:$K$500,10,FALSE))</f>
        <v/>
      </c>
      <c r="J155" s="76" t="str">
        <f>IF(ISERROR(VLOOKUP(A155,'[1]Z03 收入决算表(财决03表)'!$A$10:$K$500,11,FALSE)),"",VLOOKUP(A155,'[1]Z03 收入决算表(财决03表)'!$A$10:$K$500,11,FALSE))</f>
        <v/>
      </c>
      <c r="K155" s="71">
        <f>'[1]Z03 收入决算表(财决03表)'!A154</f>
        <v>0</v>
      </c>
      <c r="L155" s="74">
        <f>'[1]Z03 收入决算表(财决03表)'!$E154</f>
        <v>0</v>
      </c>
      <c r="M155" s="75" t="str">
        <f t="shared" si="5"/>
        <v/>
      </c>
    </row>
    <row r="156" spans="1:13" ht="22.5" customHeight="1">
      <c r="A156" s="226" t="str">
        <f t="shared" si="4"/>
        <v/>
      </c>
      <c r="B156" s="226"/>
      <c r="C156" s="192" t="str">
        <f>IF(ISERROR(VLOOKUP(A156,'[1]Z03 收入决算表(财决03表)'!$A$10:$K$500,4,FALSE)),"",VLOOKUP(A156,'[1]Z03 收入决算表(财决03表)'!$A$10:$K$500,4,FALSE))</f>
        <v/>
      </c>
      <c r="D156" s="76" t="str">
        <f>IF(ISERROR(VLOOKUP(A156,'[1]Z03 收入决算表(财决03表)'!$A$10:$K$500,5,FALSE)),"",VLOOKUP(A156,'[1]Z03 收入决算表(财决03表)'!$A$10:$K$500,5,FALSE))</f>
        <v/>
      </c>
      <c r="E156" s="76" t="str">
        <f>IF(ISERROR(VLOOKUP(A156,'[1]Z03 收入决算表(财决03表)'!$A$10:$K$500,6,FALSE)),"",VLOOKUP(A156,'[1]Z03 收入决算表(财决03表)'!$A$10:$K$500,6,FALSE))</f>
        <v/>
      </c>
      <c r="F156" s="76" t="str">
        <f>IF(ISERROR(VLOOKUP(A156,'[1]Z03 收入决算表(财决03表)'!$A$10:$K$500,7,FALSE)),"",VLOOKUP(A156,'[1]Z03 收入决算表(财决03表)'!$A$10:$K$500,7,FALSE))</f>
        <v/>
      </c>
      <c r="G156" s="76" t="str">
        <f>IF(ISERROR(VLOOKUP(A156,'[1]Z03 收入决算表(财决03表)'!$A$10:$K$500,8,FALSE)),"",VLOOKUP(A156,'[1]Z03 收入决算表(财决03表)'!$A$10:$K$500,8,FALSE))</f>
        <v/>
      </c>
      <c r="H156" s="76" t="str">
        <f>IF(ISERROR(VLOOKUP(A156,'[1]Z03 收入决算表(财决03表)'!$A$10:$K$500,9,FALSE)),"",VLOOKUP(A156,'[1]Z03 收入决算表(财决03表)'!$A$10:$K$500,9,FALSE))</f>
        <v/>
      </c>
      <c r="I156" s="76" t="str">
        <f>IF(ISERROR(VLOOKUP(A156,'[1]Z03 收入决算表(财决03表)'!$A$10:$K$500,10,FALSE)),"",VLOOKUP(A156,'[1]Z03 收入决算表(财决03表)'!$A$10:$K$500,10,FALSE))</f>
        <v/>
      </c>
      <c r="J156" s="76" t="str">
        <f>IF(ISERROR(VLOOKUP(A156,'[1]Z03 收入决算表(财决03表)'!$A$10:$K$500,11,FALSE)),"",VLOOKUP(A156,'[1]Z03 收入决算表(财决03表)'!$A$10:$K$500,11,FALSE))</f>
        <v/>
      </c>
      <c r="K156" s="71">
        <f>'[1]Z03 收入决算表(财决03表)'!A155</f>
        <v>0</v>
      </c>
      <c r="L156" s="74">
        <f>'[1]Z03 收入决算表(财决03表)'!$E155</f>
        <v>0</v>
      </c>
      <c r="M156" s="75" t="str">
        <f t="shared" si="5"/>
        <v/>
      </c>
    </row>
    <row r="157" spans="1:13" ht="22.5" customHeight="1">
      <c r="A157" s="226" t="str">
        <f t="shared" si="4"/>
        <v/>
      </c>
      <c r="B157" s="226"/>
      <c r="C157" s="192" t="str">
        <f>IF(ISERROR(VLOOKUP(A157,'[1]Z03 收入决算表(财决03表)'!$A$10:$K$500,4,FALSE)),"",VLOOKUP(A157,'[1]Z03 收入决算表(财决03表)'!$A$10:$K$500,4,FALSE))</f>
        <v/>
      </c>
      <c r="D157" s="76" t="str">
        <f>IF(ISERROR(VLOOKUP(A157,'[1]Z03 收入决算表(财决03表)'!$A$10:$K$500,5,FALSE)),"",VLOOKUP(A157,'[1]Z03 收入决算表(财决03表)'!$A$10:$K$500,5,FALSE))</f>
        <v/>
      </c>
      <c r="E157" s="76" t="str">
        <f>IF(ISERROR(VLOOKUP(A157,'[1]Z03 收入决算表(财决03表)'!$A$10:$K$500,6,FALSE)),"",VLOOKUP(A157,'[1]Z03 收入决算表(财决03表)'!$A$10:$K$500,6,FALSE))</f>
        <v/>
      </c>
      <c r="F157" s="76" t="str">
        <f>IF(ISERROR(VLOOKUP(A157,'[1]Z03 收入决算表(财决03表)'!$A$10:$K$500,7,FALSE)),"",VLOOKUP(A157,'[1]Z03 收入决算表(财决03表)'!$A$10:$K$500,7,FALSE))</f>
        <v/>
      </c>
      <c r="G157" s="76" t="str">
        <f>IF(ISERROR(VLOOKUP(A157,'[1]Z03 收入决算表(财决03表)'!$A$10:$K$500,8,FALSE)),"",VLOOKUP(A157,'[1]Z03 收入决算表(财决03表)'!$A$10:$K$500,8,FALSE))</f>
        <v/>
      </c>
      <c r="H157" s="76" t="str">
        <f>IF(ISERROR(VLOOKUP(A157,'[1]Z03 收入决算表(财决03表)'!$A$10:$K$500,9,FALSE)),"",VLOOKUP(A157,'[1]Z03 收入决算表(财决03表)'!$A$10:$K$500,9,FALSE))</f>
        <v/>
      </c>
      <c r="I157" s="76" t="str">
        <f>IF(ISERROR(VLOOKUP(A157,'[1]Z03 收入决算表(财决03表)'!$A$10:$K$500,10,FALSE)),"",VLOOKUP(A157,'[1]Z03 收入决算表(财决03表)'!$A$10:$K$500,10,FALSE))</f>
        <v/>
      </c>
      <c r="J157" s="76" t="str">
        <f>IF(ISERROR(VLOOKUP(A157,'[1]Z03 收入决算表(财决03表)'!$A$10:$K$500,11,FALSE)),"",VLOOKUP(A157,'[1]Z03 收入决算表(财决03表)'!$A$10:$K$500,11,FALSE))</f>
        <v/>
      </c>
      <c r="K157" s="71">
        <f>'[1]Z03 收入决算表(财决03表)'!A156</f>
        <v>0</v>
      </c>
      <c r="L157" s="74">
        <f>'[1]Z03 收入决算表(财决03表)'!$E156</f>
        <v>0</v>
      </c>
      <c r="M157" s="75" t="str">
        <f t="shared" si="5"/>
        <v/>
      </c>
    </row>
    <row r="158" spans="1:13" ht="22.5" customHeight="1">
      <c r="A158" s="226" t="str">
        <f t="shared" si="4"/>
        <v/>
      </c>
      <c r="B158" s="226"/>
      <c r="C158" s="192" t="str">
        <f>IF(ISERROR(VLOOKUP(A158,'[1]Z03 收入决算表(财决03表)'!$A$10:$K$500,4,FALSE)),"",VLOOKUP(A158,'[1]Z03 收入决算表(财决03表)'!$A$10:$K$500,4,FALSE))</f>
        <v/>
      </c>
      <c r="D158" s="76" t="str">
        <f>IF(ISERROR(VLOOKUP(A158,'[1]Z03 收入决算表(财决03表)'!$A$10:$K$500,5,FALSE)),"",VLOOKUP(A158,'[1]Z03 收入决算表(财决03表)'!$A$10:$K$500,5,FALSE))</f>
        <v/>
      </c>
      <c r="E158" s="76" t="str">
        <f>IF(ISERROR(VLOOKUP(A158,'[1]Z03 收入决算表(财决03表)'!$A$10:$K$500,6,FALSE)),"",VLOOKUP(A158,'[1]Z03 收入决算表(财决03表)'!$A$10:$K$500,6,FALSE))</f>
        <v/>
      </c>
      <c r="F158" s="76" t="str">
        <f>IF(ISERROR(VLOOKUP(A158,'[1]Z03 收入决算表(财决03表)'!$A$10:$K$500,7,FALSE)),"",VLOOKUP(A158,'[1]Z03 收入决算表(财决03表)'!$A$10:$K$500,7,FALSE))</f>
        <v/>
      </c>
      <c r="G158" s="76" t="str">
        <f>IF(ISERROR(VLOOKUP(A158,'[1]Z03 收入决算表(财决03表)'!$A$10:$K$500,8,FALSE)),"",VLOOKUP(A158,'[1]Z03 收入决算表(财决03表)'!$A$10:$K$500,8,FALSE))</f>
        <v/>
      </c>
      <c r="H158" s="76" t="str">
        <f>IF(ISERROR(VLOOKUP(A158,'[1]Z03 收入决算表(财决03表)'!$A$10:$K$500,9,FALSE)),"",VLOOKUP(A158,'[1]Z03 收入决算表(财决03表)'!$A$10:$K$500,9,FALSE))</f>
        <v/>
      </c>
      <c r="I158" s="76" t="str">
        <f>IF(ISERROR(VLOOKUP(A158,'[1]Z03 收入决算表(财决03表)'!$A$10:$K$500,10,FALSE)),"",VLOOKUP(A158,'[1]Z03 收入决算表(财决03表)'!$A$10:$K$500,10,FALSE))</f>
        <v/>
      </c>
      <c r="J158" s="76" t="str">
        <f>IF(ISERROR(VLOOKUP(A158,'[1]Z03 收入决算表(财决03表)'!$A$10:$K$500,11,FALSE)),"",VLOOKUP(A158,'[1]Z03 收入决算表(财决03表)'!$A$10:$K$500,11,FALSE))</f>
        <v/>
      </c>
      <c r="K158" s="71">
        <f>'[1]Z03 收入决算表(财决03表)'!A157</f>
        <v>0</v>
      </c>
      <c r="L158" s="74">
        <f>'[1]Z03 收入决算表(财决03表)'!$E157</f>
        <v>0</v>
      </c>
      <c r="M158" s="75" t="str">
        <f t="shared" si="5"/>
        <v/>
      </c>
    </row>
    <row r="159" spans="1:13" ht="22.5" customHeight="1">
      <c r="A159" s="226" t="str">
        <f t="shared" si="4"/>
        <v/>
      </c>
      <c r="B159" s="226"/>
      <c r="C159" s="192" t="str">
        <f>IF(ISERROR(VLOOKUP(A159,'[1]Z03 收入决算表(财决03表)'!$A$10:$K$500,4,FALSE)),"",VLOOKUP(A159,'[1]Z03 收入决算表(财决03表)'!$A$10:$K$500,4,FALSE))</f>
        <v/>
      </c>
      <c r="D159" s="76" t="str">
        <f>IF(ISERROR(VLOOKUP(A159,'[1]Z03 收入决算表(财决03表)'!$A$10:$K$500,5,FALSE)),"",VLOOKUP(A159,'[1]Z03 收入决算表(财决03表)'!$A$10:$K$500,5,FALSE))</f>
        <v/>
      </c>
      <c r="E159" s="76" t="str">
        <f>IF(ISERROR(VLOOKUP(A159,'[1]Z03 收入决算表(财决03表)'!$A$10:$K$500,6,FALSE)),"",VLOOKUP(A159,'[1]Z03 收入决算表(财决03表)'!$A$10:$K$500,6,FALSE))</f>
        <v/>
      </c>
      <c r="F159" s="76" t="str">
        <f>IF(ISERROR(VLOOKUP(A159,'[1]Z03 收入决算表(财决03表)'!$A$10:$K$500,7,FALSE)),"",VLOOKUP(A159,'[1]Z03 收入决算表(财决03表)'!$A$10:$K$500,7,FALSE))</f>
        <v/>
      </c>
      <c r="G159" s="76" t="str">
        <f>IF(ISERROR(VLOOKUP(A159,'[1]Z03 收入决算表(财决03表)'!$A$10:$K$500,8,FALSE)),"",VLOOKUP(A159,'[1]Z03 收入决算表(财决03表)'!$A$10:$K$500,8,FALSE))</f>
        <v/>
      </c>
      <c r="H159" s="76" t="str">
        <f>IF(ISERROR(VLOOKUP(A159,'[1]Z03 收入决算表(财决03表)'!$A$10:$K$500,9,FALSE)),"",VLOOKUP(A159,'[1]Z03 收入决算表(财决03表)'!$A$10:$K$500,9,FALSE))</f>
        <v/>
      </c>
      <c r="I159" s="76" t="str">
        <f>IF(ISERROR(VLOOKUP(A159,'[1]Z03 收入决算表(财决03表)'!$A$10:$K$500,10,FALSE)),"",VLOOKUP(A159,'[1]Z03 收入决算表(财决03表)'!$A$10:$K$500,10,FALSE))</f>
        <v/>
      </c>
      <c r="J159" s="76" t="str">
        <f>IF(ISERROR(VLOOKUP(A159,'[1]Z03 收入决算表(财决03表)'!$A$10:$K$500,11,FALSE)),"",VLOOKUP(A159,'[1]Z03 收入决算表(财决03表)'!$A$10:$K$500,11,FALSE))</f>
        <v/>
      </c>
      <c r="K159" s="71">
        <f>'[1]Z03 收入决算表(财决03表)'!A158</f>
        <v>0</v>
      </c>
      <c r="L159" s="74">
        <f>'[1]Z03 收入决算表(财决03表)'!$E158</f>
        <v>0</v>
      </c>
      <c r="M159" s="75" t="str">
        <f t="shared" si="5"/>
        <v/>
      </c>
    </row>
    <row r="160" spans="1:13" ht="22.5" customHeight="1">
      <c r="A160" s="226" t="str">
        <f t="shared" si="4"/>
        <v/>
      </c>
      <c r="B160" s="226"/>
      <c r="C160" s="192" t="str">
        <f>IF(ISERROR(VLOOKUP(A160,'[1]Z03 收入决算表(财决03表)'!$A$10:$K$500,4,FALSE)),"",VLOOKUP(A160,'[1]Z03 收入决算表(财决03表)'!$A$10:$K$500,4,FALSE))</f>
        <v/>
      </c>
      <c r="D160" s="76" t="str">
        <f>IF(ISERROR(VLOOKUP(A160,'[1]Z03 收入决算表(财决03表)'!$A$10:$K$500,5,FALSE)),"",VLOOKUP(A160,'[1]Z03 收入决算表(财决03表)'!$A$10:$K$500,5,FALSE))</f>
        <v/>
      </c>
      <c r="E160" s="76" t="str">
        <f>IF(ISERROR(VLOOKUP(A160,'[1]Z03 收入决算表(财决03表)'!$A$10:$K$500,6,FALSE)),"",VLOOKUP(A160,'[1]Z03 收入决算表(财决03表)'!$A$10:$K$500,6,FALSE))</f>
        <v/>
      </c>
      <c r="F160" s="76" t="str">
        <f>IF(ISERROR(VLOOKUP(A160,'[1]Z03 收入决算表(财决03表)'!$A$10:$K$500,7,FALSE)),"",VLOOKUP(A160,'[1]Z03 收入决算表(财决03表)'!$A$10:$K$500,7,FALSE))</f>
        <v/>
      </c>
      <c r="G160" s="76" t="str">
        <f>IF(ISERROR(VLOOKUP(A160,'[1]Z03 收入决算表(财决03表)'!$A$10:$K$500,8,FALSE)),"",VLOOKUP(A160,'[1]Z03 收入决算表(财决03表)'!$A$10:$K$500,8,FALSE))</f>
        <v/>
      </c>
      <c r="H160" s="76" t="str">
        <f>IF(ISERROR(VLOOKUP(A160,'[1]Z03 收入决算表(财决03表)'!$A$10:$K$500,9,FALSE)),"",VLOOKUP(A160,'[1]Z03 收入决算表(财决03表)'!$A$10:$K$500,9,FALSE))</f>
        <v/>
      </c>
      <c r="I160" s="76" t="str">
        <f>IF(ISERROR(VLOOKUP(A160,'[1]Z03 收入决算表(财决03表)'!$A$10:$K$500,10,FALSE)),"",VLOOKUP(A160,'[1]Z03 收入决算表(财决03表)'!$A$10:$K$500,10,FALSE))</f>
        <v/>
      </c>
      <c r="J160" s="76" t="str">
        <f>IF(ISERROR(VLOOKUP(A160,'[1]Z03 收入决算表(财决03表)'!$A$10:$K$500,11,FALSE)),"",VLOOKUP(A160,'[1]Z03 收入决算表(财决03表)'!$A$10:$K$500,11,FALSE))</f>
        <v/>
      </c>
      <c r="K160" s="71">
        <f>'[1]Z03 收入决算表(财决03表)'!A159</f>
        <v>0</v>
      </c>
      <c r="L160" s="74">
        <f>'[1]Z03 收入决算表(财决03表)'!$E159</f>
        <v>0</v>
      </c>
      <c r="M160" s="75" t="str">
        <f t="shared" si="5"/>
        <v/>
      </c>
    </row>
    <row r="161" spans="1:13" ht="22.5" customHeight="1">
      <c r="A161" s="226" t="str">
        <f t="shared" si="4"/>
        <v/>
      </c>
      <c r="B161" s="226"/>
      <c r="C161" s="192" t="str">
        <f>IF(ISERROR(VLOOKUP(A161,'[1]Z03 收入决算表(财决03表)'!$A$10:$K$500,4,FALSE)),"",VLOOKUP(A161,'[1]Z03 收入决算表(财决03表)'!$A$10:$K$500,4,FALSE))</f>
        <v/>
      </c>
      <c r="D161" s="76" t="str">
        <f>IF(ISERROR(VLOOKUP(A161,'[1]Z03 收入决算表(财决03表)'!$A$10:$K$500,5,FALSE)),"",VLOOKUP(A161,'[1]Z03 收入决算表(财决03表)'!$A$10:$K$500,5,FALSE))</f>
        <v/>
      </c>
      <c r="E161" s="76" t="str">
        <f>IF(ISERROR(VLOOKUP(A161,'[1]Z03 收入决算表(财决03表)'!$A$10:$K$500,6,FALSE)),"",VLOOKUP(A161,'[1]Z03 收入决算表(财决03表)'!$A$10:$K$500,6,FALSE))</f>
        <v/>
      </c>
      <c r="F161" s="76" t="str">
        <f>IF(ISERROR(VLOOKUP(A161,'[1]Z03 收入决算表(财决03表)'!$A$10:$K$500,7,FALSE)),"",VLOOKUP(A161,'[1]Z03 收入决算表(财决03表)'!$A$10:$K$500,7,FALSE))</f>
        <v/>
      </c>
      <c r="G161" s="76" t="str">
        <f>IF(ISERROR(VLOOKUP(A161,'[1]Z03 收入决算表(财决03表)'!$A$10:$K$500,8,FALSE)),"",VLOOKUP(A161,'[1]Z03 收入决算表(财决03表)'!$A$10:$K$500,8,FALSE))</f>
        <v/>
      </c>
      <c r="H161" s="76" t="str">
        <f>IF(ISERROR(VLOOKUP(A161,'[1]Z03 收入决算表(财决03表)'!$A$10:$K$500,9,FALSE)),"",VLOOKUP(A161,'[1]Z03 收入决算表(财决03表)'!$A$10:$K$500,9,FALSE))</f>
        <v/>
      </c>
      <c r="I161" s="76" t="str">
        <f>IF(ISERROR(VLOOKUP(A161,'[1]Z03 收入决算表(财决03表)'!$A$10:$K$500,10,FALSE)),"",VLOOKUP(A161,'[1]Z03 收入决算表(财决03表)'!$A$10:$K$500,10,FALSE))</f>
        <v/>
      </c>
      <c r="J161" s="76" t="str">
        <f>IF(ISERROR(VLOOKUP(A161,'[1]Z03 收入决算表(财决03表)'!$A$10:$K$500,11,FALSE)),"",VLOOKUP(A161,'[1]Z03 收入决算表(财决03表)'!$A$10:$K$500,11,FALSE))</f>
        <v/>
      </c>
      <c r="K161" s="71">
        <f>'[1]Z03 收入决算表(财决03表)'!A160</f>
        <v>0</v>
      </c>
      <c r="L161" s="74">
        <f>'[1]Z03 收入决算表(财决03表)'!$E160</f>
        <v>0</v>
      </c>
      <c r="M161" s="75" t="str">
        <f t="shared" si="5"/>
        <v/>
      </c>
    </row>
    <row r="162" spans="1:13" ht="22.5" customHeight="1">
      <c r="A162" s="226" t="str">
        <f t="shared" si="4"/>
        <v/>
      </c>
      <c r="B162" s="226"/>
      <c r="C162" s="192" t="str">
        <f>IF(ISERROR(VLOOKUP(A162,'[1]Z03 收入决算表(财决03表)'!$A$10:$K$500,4,FALSE)),"",VLOOKUP(A162,'[1]Z03 收入决算表(财决03表)'!$A$10:$K$500,4,FALSE))</f>
        <v/>
      </c>
      <c r="D162" s="76" t="str">
        <f>IF(ISERROR(VLOOKUP(A162,'[1]Z03 收入决算表(财决03表)'!$A$10:$K$500,5,FALSE)),"",VLOOKUP(A162,'[1]Z03 收入决算表(财决03表)'!$A$10:$K$500,5,FALSE))</f>
        <v/>
      </c>
      <c r="E162" s="76" t="str">
        <f>IF(ISERROR(VLOOKUP(A162,'[1]Z03 收入决算表(财决03表)'!$A$10:$K$500,6,FALSE)),"",VLOOKUP(A162,'[1]Z03 收入决算表(财决03表)'!$A$10:$K$500,6,FALSE))</f>
        <v/>
      </c>
      <c r="F162" s="76" t="str">
        <f>IF(ISERROR(VLOOKUP(A162,'[1]Z03 收入决算表(财决03表)'!$A$10:$K$500,7,FALSE)),"",VLOOKUP(A162,'[1]Z03 收入决算表(财决03表)'!$A$10:$K$500,7,FALSE))</f>
        <v/>
      </c>
      <c r="G162" s="76" t="str">
        <f>IF(ISERROR(VLOOKUP(A162,'[1]Z03 收入决算表(财决03表)'!$A$10:$K$500,8,FALSE)),"",VLOOKUP(A162,'[1]Z03 收入决算表(财决03表)'!$A$10:$K$500,8,FALSE))</f>
        <v/>
      </c>
      <c r="H162" s="76" t="str">
        <f>IF(ISERROR(VLOOKUP(A162,'[1]Z03 收入决算表(财决03表)'!$A$10:$K$500,9,FALSE)),"",VLOOKUP(A162,'[1]Z03 收入决算表(财决03表)'!$A$10:$K$500,9,FALSE))</f>
        <v/>
      </c>
      <c r="I162" s="76" t="str">
        <f>IF(ISERROR(VLOOKUP(A162,'[1]Z03 收入决算表(财决03表)'!$A$10:$K$500,10,FALSE)),"",VLOOKUP(A162,'[1]Z03 收入决算表(财决03表)'!$A$10:$K$500,10,FALSE))</f>
        <v/>
      </c>
      <c r="J162" s="76" t="str">
        <f>IF(ISERROR(VLOOKUP(A162,'[1]Z03 收入决算表(财决03表)'!$A$10:$K$500,11,FALSE)),"",VLOOKUP(A162,'[1]Z03 收入决算表(财决03表)'!$A$10:$K$500,11,FALSE))</f>
        <v/>
      </c>
      <c r="K162" s="71">
        <f>'[1]Z03 收入决算表(财决03表)'!A161</f>
        <v>0</v>
      </c>
      <c r="L162" s="74">
        <f>'[1]Z03 收入决算表(财决03表)'!$E161</f>
        <v>0</v>
      </c>
      <c r="M162" s="75" t="str">
        <f t="shared" si="5"/>
        <v/>
      </c>
    </row>
    <row r="163" spans="1:13" ht="22.5" customHeight="1">
      <c r="A163" s="226" t="str">
        <f t="shared" si="4"/>
        <v/>
      </c>
      <c r="B163" s="226"/>
      <c r="C163" s="192" t="str">
        <f>IF(ISERROR(VLOOKUP(A163,'[1]Z03 收入决算表(财决03表)'!$A$10:$K$500,4,FALSE)),"",VLOOKUP(A163,'[1]Z03 收入决算表(财决03表)'!$A$10:$K$500,4,FALSE))</f>
        <v/>
      </c>
      <c r="D163" s="76" t="str">
        <f>IF(ISERROR(VLOOKUP(A163,'[1]Z03 收入决算表(财决03表)'!$A$10:$K$500,5,FALSE)),"",VLOOKUP(A163,'[1]Z03 收入决算表(财决03表)'!$A$10:$K$500,5,FALSE))</f>
        <v/>
      </c>
      <c r="E163" s="76" t="str">
        <f>IF(ISERROR(VLOOKUP(A163,'[1]Z03 收入决算表(财决03表)'!$A$10:$K$500,6,FALSE)),"",VLOOKUP(A163,'[1]Z03 收入决算表(财决03表)'!$A$10:$K$500,6,FALSE))</f>
        <v/>
      </c>
      <c r="F163" s="76" t="str">
        <f>IF(ISERROR(VLOOKUP(A163,'[1]Z03 收入决算表(财决03表)'!$A$10:$K$500,7,FALSE)),"",VLOOKUP(A163,'[1]Z03 收入决算表(财决03表)'!$A$10:$K$500,7,FALSE))</f>
        <v/>
      </c>
      <c r="G163" s="76" t="str">
        <f>IF(ISERROR(VLOOKUP(A163,'[1]Z03 收入决算表(财决03表)'!$A$10:$K$500,8,FALSE)),"",VLOOKUP(A163,'[1]Z03 收入决算表(财决03表)'!$A$10:$K$500,8,FALSE))</f>
        <v/>
      </c>
      <c r="H163" s="76" t="str">
        <f>IF(ISERROR(VLOOKUP(A163,'[1]Z03 收入决算表(财决03表)'!$A$10:$K$500,9,FALSE)),"",VLOOKUP(A163,'[1]Z03 收入决算表(财决03表)'!$A$10:$K$500,9,FALSE))</f>
        <v/>
      </c>
      <c r="I163" s="76" t="str">
        <f>IF(ISERROR(VLOOKUP(A163,'[1]Z03 收入决算表(财决03表)'!$A$10:$K$500,10,FALSE)),"",VLOOKUP(A163,'[1]Z03 收入决算表(财决03表)'!$A$10:$K$500,10,FALSE))</f>
        <v/>
      </c>
      <c r="J163" s="76" t="str">
        <f>IF(ISERROR(VLOOKUP(A163,'[1]Z03 收入决算表(财决03表)'!$A$10:$K$500,11,FALSE)),"",VLOOKUP(A163,'[1]Z03 收入决算表(财决03表)'!$A$10:$K$500,11,FALSE))</f>
        <v/>
      </c>
      <c r="K163" s="71">
        <f>'[1]Z03 收入决算表(财决03表)'!A162</f>
        <v>0</v>
      </c>
      <c r="L163" s="74">
        <f>'[1]Z03 收入决算表(财决03表)'!$E162</f>
        <v>0</v>
      </c>
      <c r="M163" s="75" t="str">
        <f t="shared" si="5"/>
        <v/>
      </c>
    </row>
    <row r="164" spans="1:13" ht="22.5" customHeight="1">
      <c r="A164" s="226" t="str">
        <f t="shared" si="4"/>
        <v/>
      </c>
      <c r="B164" s="226"/>
      <c r="C164" s="192" t="str">
        <f>IF(ISERROR(VLOOKUP(A164,'[1]Z03 收入决算表(财决03表)'!$A$10:$K$500,4,FALSE)),"",VLOOKUP(A164,'[1]Z03 收入决算表(财决03表)'!$A$10:$K$500,4,FALSE))</f>
        <v/>
      </c>
      <c r="D164" s="76" t="str">
        <f>IF(ISERROR(VLOOKUP(A164,'[1]Z03 收入决算表(财决03表)'!$A$10:$K$500,5,FALSE)),"",VLOOKUP(A164,'[1]Z03 收入决算表(财决03表)'!$A$10:$K$500,5,FALSE))</f>
        <v/>
      </c>
      <c r="E164" s="76" t="str">
        <f>IF(ISERROR(VLOOKUP(A164,'[1]Z03 收入决算表(财决03表)'!$A$10:$K$500,6,FALSE)),"",VLOOKUP(A164,'[1]Z03 收入决算表(财决03表)'!$A$10:$K$500,6,FALSE))</f>
        <v/>
      </c>
      <c r="F164" s="76" t="str">
        <f>IF(ISERROR(VLOOKUP(A164,'[1]Z03 收入决算表(财决03表)'!$A$10:$K$500,7,FALSE)),"",VLOOKUP(A164,'[1]Z03 收入决算表(财决03表)'!$A$10:$K$500,7,FALSE))</f>
        <v/>
      </c>
      <c r="G164" s="76" t="str">
        <f>IF(ISERROR(VLOOKUP(A164,'[1]Z03 收入决算表(财决03表)'!$A$10:$K$500,8,FALSE)),"",VLOOKUP(A164,'[1]Z03 收入决算表(财决03表)'!$A$10:$K$500,8,FALSE))</f>
        <v/>
      </c>
      <c r="H164" s="76" t="str">
        <f>IF(ISERROR(VLOOKUP(A164,'[1]Z03 收入决算表(财决03表)'!$A$10:$K$500,9,FALSE)),"",VLOOKUP(A164,'[1]Z03 收入决算表(财决03表)'!$A$10:$K$500,9,FALSE))</f>
        <v/>
      </c>
      <c r="I164" s="76" t="str">
        <f>IF(ISERROR(VLOOKUP(A164,'[1]Z03 收入决算表(财决03表)'!$A$10:$K$500,10,FALSE)),"",VLOOKUP(A164,'[1]Z03 收入决算表(财决03表)'!$A$10:$K$500,10,FALSE))</f>
        <v/>
      </c>
      <c r="J164" s="76" t="str">
        <f>IF(ISERROR(VLOOKUP(A164,'[1]Z03 收入决算表(财决03表)'!$A$10:$K$500,11,FALSE)),"",VLOOKUP(A164,'[1]Z03 收入决算表(财决03表)'!$A$10:$K$500,11,FALSE))</f>
        <v/>
      </c>
      <c r="K164" s="71">
        <f>'[1]Z03 收入决算表(财决03表)'!A163</f>
        <v>0</v>
      </c>
      <c r="L164" s="74">
        <f>'[1]Z03 收入决算表(财决03表)'!$E163</f>
        <v>0</v>
      </c>
      <c r="M164" s="75" t="str">
        <f t="shared" si="5"/>
        <v/>
      </c>
    </row>
    <row r="165" spans="1:13" ht="22.5" customHeight="1">
      <c r="A165" s="226" t="str">
        <f t="shared" si="4"/>
        <v/>
      </c>
      <c r="B165" s="226"/>
      <c r="C165" s="192" t="str">
        <f>IF(ISERROR(VLOOKUP(A165,'[1]Z03 收入决算表(财决03表)'!$A$10:$K$500,4,FALSE)),"",VLOOKUP(A165,'[1]Z03 收入决算表(财决03表)'!$A$10:$K$500,4,FALSE))</f>
        <v/>
      </c>
      <c r="D165" s="76" t="str">
        <f>IF(ISERROR(VLOOKUP(A165,'[1]Z03 收入决算表(财决03表)'!$A$10:$K$500,5,FALSE)),"",VLOOKUP(A165,'[1]Z03 收入决算表(财决03表)'!$A$10:$K$500,5,FALSE))</f>
        <v/>
      </c>
      <c r="E165" s="76" t="str">
        <f>IF(ISERROR(VLOOKUP(A165,'[1]Z03 收入决算表(财决03表)'!$A$10:$K$500,6,FALSE)),"",VLOOKUP(A165,'[1]Z03 收入决算表(财决03表)'!$A$10:$K$500,6,FALSE))</f>
        <v/>
      </c>
      <c r="F165" s="76" t="str">
        <f>IF(ISERROR(VLOOKUP(A165,'[1]Z03 收入决算表(财决03表)'!$A$10:$K$500,7,FALSE)),"",VLOOKUP(A165,'[1]Z03 收入决算表(财决03表)'!$A$10:$K$500,7,FALSE))</f>
        <v/>
      </c>
      <c r="G165" s="76" t="str">
        <f>IF(ISERROR(VLOOKUP(A165,'[1]Z03 收入决算表(财决03表)'!$A$10:$K$500,8,FALSE)),"",VLOOKUP(A165,'[1]Z03 收入决算表(财决03表)'!$A$10:$K$500,8,FALSE))</f>
        <v/>
      </c>
      <c r="H165" s="76" t="str">
        <f>IF(ISERROR(VLOOKUP(A165,'[1]Z03 收入决算表(财决03表)'!$A$10:$K$500,9,FALSE)),"",VLOOKUP(A165,'[1]Z03 收入决算表(财决03表)'!$A$10:$K$500,9,FALSE))</f>
        <v/>
      </c>
      <c r="I165" s="76" t="str">
        <f>IF(ISERROR(VLOOKUP(A165,'[1]Z03 收入决算表(财决03表)'!$A$10:$K$500,10,FALSE)),"",VLOOKUP(A165,'[1]Z03 收入决算表(财决03表)'!$A$10:$K$500,10,FALSE))</f>
        <v/>
      </c>
      <c r="J165" s="76" t="str">
        <f>IF(ISERROR(VLOOKUP(A165,'[1]Z03 收入决算表(财决03表)'!$A$10:$K$500,11,FALSE)),"",VLOOKUP(A165,'[1]Z03 收入决算表(财决03表)'!$A$10:$K$500,11,FALSE))</f>
        <v/>
      </c>
      <c r="K165" s="71">
        <f>'[1]Z03 收入决算表(财决03表)'!A164</f>
        <v>0</v>
      </c>
      <c r="L165" s="74">
        <f>'[1]Z03 收入决算表(财决03表)'!$E164</f>
        <v>0</v>
      </c>
      <c r="M165" s="75" t="str">
        <f t="shared" si="5"/>
        <v/>
      </c>
    </row>
    <row r="166" spans="1:13" ht="22.5" customHeight="1">
      <c r="A166" s="226" t="str">
        <f t="shared" si="4"/>
        <v/>
      </c>
      <c r="B166" s="226"/>
      <c r="C166" s="192" t="str">
        <f>IF(ISERROR(VLOOKUP(A166,'[1]Z03 收入决算表(财决03表)'!$A$10:$K$500,4,FALSE)),"",VLOOKUP(A166,'[1]Z03 收入决算表(财决03表)'!$A$10:$K$500,4,FALSE))</f>
        <v/>
      </c>
      <c r="D166" s="76" t="str">
        <f>IF(ISERROR(VLOOKUP(A166,'[1]Z03 收入决算表(财决03表)'!$A$10:$K$500,5,FALSE)),"",VLOOKUP(A166,'[1]Z03 收入决算表(财决03表)'!$A$10:$K$500,5,FALSE))</f>
        <v/>
      </c>
      <c r="E166" s="76" t="str">
        <f>IF(ISERROR(VLOOKUP(A166,'[1]Z03 收入决算表(财决03表)'!$A$10:$K$500,6,FALSE)),"",VLOOKUP(A166,'[1]Z03 收入决算表(财决03表)'!$A$10:$K$500,6,FALSE))</f>
        <v/>
      </c>
      <c r="F166" s="76" t="str">
        <f>IF(ISERROR(VLOOKUP(A166,'[1]Z03 收入决算表(财决03表)'!$A$10:$K$500,7,FALSE)),"",VLOOKUP(A166,'[1]Z03 收入决算表(财决03表)'!$A$10:$K$500,7,FALSE))</f>
        <v/>
      </c>
      <c r="G166" s="76" t="str">
        <f>IF(ISERROR(VLOOKUP(A166,'[1]Z03 收入决算表(财决03表)'!$A$10:$K$500,8,FALSE)),"",VLOOKUP(A166,'[1]Z03 收入决算表(财决03表)'!$A$10:$K$500,8,FALSE))</f>
        <v/>
      </c>
      <c r="H166" s="76" t="str">
        <f>IF(ISERROR(VLOOKUP(A166,'[1]Z03 收入决算表(财决03表)'!$A$10:$K$500,9,FALSE)),"",VLOOKUP(A166,'[1]Z03 收入决算表(财决03表)'!$A$10:$K$500,9,FALSE))</f>
        <v/>
      </c>
      <c r="I166" s="76" t="str">
        <f>IF(ISERROR(VLOOKUP(A166,'[1]Z03 收入决算表(财决03表)'!$A$10:$K$500,10,FALSE)),"",VLOOKUP(A166,'[1]Z03 收入决算表(财决03表)'!$A$10:$K$500,10,FALSE))</f>
        <v/>
      </c>
      <c r="J166" s="76" t="str">
        <f>IF(ISERROR(VLOOKUP(A166,'[1]Z03 收入决算表(财决03表)'!$A$10:$K$500,11,FALSE)),"",VLOOKUP(A166,'[1]Z03 收入决算表(财决03表)'!$A$10:$K$500,11,FALSE))</f>
        <v/>
      </c>
      <c r="K166" s="71">
        <f>'[1]Z03 收入决算表(财决03表)'!A165</f>
        <v>0</v>
      </c>
      <c r="L166" s="74">
        <f>'[1]Z03 收入决算表(财决03表)'!$E165</f>
        <v>0</v>
      </c>
      <c r="M166" s="75" t="str">
        <f t="shared" si="5"/>
        <v/>
      </c>
    </row>
    <row r="167" spans="1:13" ht="22.5" customHeight="1">
      <c r="A167" s="226" t="str">
        <f t="shared" si="4"/>
        <v/>
      </c>
      <c r="B167" s="226"/>
      <c r="C167" s="192" t="str">
        <f>IF(ISERROR(VLOOKUP(A167,'[1]Z03 收入决算表(财决03表)'!$A$10:$K$500,4,FALSE)),"",VLOOKUP(A167,'[1]Z03 收入决算表(财决03表)'!$A$10:$K$500,4,FALSE))</f>
        <v/>
      </c>
      <c r="D167" s="76" t="str">
        <f>IF(ISERROR(VLOOKUP(A167,'[1]Z03 收入决算表(财决03表)'!$A$10:$K$500,5,FALSE)),"",VLOOKUP(A167,'[1]Z03 收入决算表(财决03表)'!$A$10:$K$500,5,FALSE))</f>
        <v/>
      </c>
      <c r="E167" s="76" t="str">
        <f>IF(ISERROR(VLOOKUP(A167,'[1]Z03 收入决算表(财决03表)'!$A$10:$K$500,6,FALSE)),"",VLOOKUP(A167,'[1]Z03 收入决算表(财决03表)'!$A$10:$K$500,6,FALSE))</f>
        <v/>
      </c>
      <c r="F167" s="76" t="str">
        <f>IF(ISERROR(VLOOKUP(A167,'[1]Z03 收入决算表(财决03表)'!$A$10:$K$500,7,FALSE)),"",VLOOKUP(A167,'[1]Z03 收入决算表(财决03表)'!$A$10:$K$500,7,FALSE))</f>
        <v/>
      </c>
      <c r="G167" s="76" t="str">
        <f>IF(ISERROR(VLOOKUP(A167,'[1]Z03 收入决算表(财决03表)'!$A$10:$K$500,8,FALSE)),"",VLOOKUP(A167,'[1]Z03 收入决算表(财决03表)'!$A$10:$K$500,8,FALSE))</f>
        <v/>
      </c>
      <c r="H167" s="76" t="str">
        <f>IF(ISERROR(VLOOKUP(A167,'[1]Z03 收入决算表(财决03表)'!$A$10:$K$500,9,FALSE)),"",VLOOKUP(A167,'[1]Z03 收入决算表(财决03表)'!$A$10:$K$500,9,FALSE))</f>
        <v/>
      </c>
      <c r="I167" s="76" t="str">
        <f>IF(ISERROR(VLOOKUP(A167,'[1]Z03 收入决算表(财决03表)'!$A$10:$K$500,10,FALSE)),"",VLOOKUP(A167,'[1]Z03 收入决算表(财决03表)'!$A$10:$K$500,10,FALSE))</f>
        <v/>
      </c>
      <c r="J167" s="76" t="str">
        <f>IF(ISERROR(VLOOKUP(A167,'[1]Z03 收入决算表(财决03表)'!$A$10:$K$500,11,FALSE)),"",VLOOKUP(A167,'[1]Z03 收入决算表(财决03表)'!$A$10:$K$500,11,FALSE))</f>
        <v/>
      </c>
      <c r="K167" s="71">
        <f>'[1]Z03 收入决算表(财决03表)'!A166</f>
        <v>0</v>
      </c>
      <c r="L167" s="74">
        <f>'[1]Z03 收入决算表(财决03表)'!$E166</f>
        <v>0</v>
      </c>
      <c r="M167" s="75" t="str">
        <f t="shared" si="5"/>
        <v/>
      </c>
    </row>
    <row r="168" spans="1:13" ht="22.5" customHeight="1">
      <c r="A168" s="226" t="str">
        <f t="shared" si="4"/>
        <v/>
      </c>
      <c r="B168" s="226"/>
      <c r="C168" s="192" t="str">
        <f>IF(ISERROR(VLOOKUP(A168,'[1]Z03 收入决算表(财决03表)'!$A$10:$K$500,4,FALSE)),"",VLOOKUP(A168,'[1]Z03 收入决算表(财决03表)'!$A$10:$K$500,4,FALSE))</f>
        <v/>
      </c>
      <c r="D168" s="76" t="str">
        <f>IF(ISERROR(VLOOKUP(A168,'[1]Z03 收入决算表(财决03表)'!$A$10:$K$500,5,FALSE)),"",VLOOKUP(A168,'[1]Z03 收入决算表(财决03表)'!$A$10:$K$500,5,FALSE))</f>
        <v/>
      </c>
      <c r="E168" s="76" t="str">
        <f>IF(ISERROR(VLOOKUP(A168,'[1]Z03 收入决算表(财决03表)'!$A$10:$K$500,6,FALSE)),"",VLOOKUP(A168,'[1]Z03 收入决算表(财决03表)'!$A$10:$K$500,6,FALSE))</f>
        <v/>
      </c>
      <c r="F168" s="76" t="str">
        <f>IF(ISERROR(VLOOKUP(A168,'[1]Z03 收入决算表(财决03表)'!$A$10:$K$500,7,FALSE)),"",VLOOKUP(A168,'[1]Z03 收入决算表(财决03表)'!$A$10:$K$500,7,FALSE))</f>
        <v/>
      </c>
      <c r="G168" s="76" t="str">
        <f>IF(ISERROR(VLOOKUP(A168,'[1]Z03 收入决算表(财决03表)'!$A$10:$K$500,8,FALSE)),"",VLOOKUP(A168,'[1]Z03 收入决算表(财决03表)'!$A$10:$K$500,8,FALSE))</f>
        <v/>
      </c>
      <c r="H168" s="76" t="str">
        <f>IF(ISERROR(VLOOKUP(A168,'[1]Z03 收入决算表(财决03表)'!$A$10:$K$500,9,FALSE)),"",VLOOKUP(A168,'[1]Z03 收入决算表(财决03表)'!$A$10:$K$500,9,FALSE))</f>
        <v/>
      </c>
      <c r="I168" s="76" t="str">
        <f>IF(ISERROR(VLOOKUP(A168,'[1]Z03 收入决算表(财决03表)'!$A$10:$K$500,10,FALSE)),"",VLOOKUP(A168,'[1]Z03 收入决算表(财决03表)'!$A$10:$K$500,10,FALSE))</f>
        <v/>
      </c>
      <c r="J168" s="76" t="str">
        <f>IF(ISERROR(VLOOKUP(A168,'[1]Z03 收入决算表(财决03表)'!$A$10:$K$500,11,FALSE)),"",VLOOKUP(A168,'[1]Z03 收入决算表(财决03表)'!$A$10:$K$500,11,FALSE))</f>
        <v/>
      </c>
      <c r="K168" s="71">
        <f>'[1]Z03 收入决算表(财决03表)'!A167</f>
        <v>0</v>
      </c>
      <c r="L168" s="74">
        <f>'[1]Z03 收入决算表(财决03表)'!$E167</f>
        <v>0</v>
      </c>
      <c r="M168" s="75" t="str">
        <f t="shared" si="5"/>
        <v/>
      </c>
    </row>
    <row r="169" spans="1:13" ht="22.5" customHeight="1">
      <c r="A169" s="226" t="str">
        <f t="shared" si="4"/>
        <v/>
      </c>
      <c r="B169" s="226"/>
      <c r="C169" s="192" t="str">
        <f>IF(ISERROR(VLOOKUP(A169,'[1]Z03 收入决算表(财决03表)'!$A$10:$K$500,4,FALSE)),"",VLOOKUP(A169,'[1]Z03 收入决算表(财决03表)'!$A$10:$K$500,4,FALSE))</f>
        <v/>
      </c>
      <c r="D169" s="76" t="str">
        <f>IF(ISERROR(VLOOKUP(A169,'[1]Z03 收入决算表(财决03表)'!$A$10:$K$500,5,FALSE)),"",VLOOKUP(A169,'[1]Z03 收入决算表(财决03表)'!$A$10:$K$500,5,FALSE))</f>
        <v/>
      </c>
      <c r="E169" s="76" t="str">
        <f>IF(ISERROR(VLOOKUP(A169,'[1]Z03 收入决算表(财决03表)'!$A$10:$K$500,6,FALSE)),"",VLOOKUP(A169,'[1]Z03 收入决算表(财决03表)'!$A$10:$K$500,6,FALSE))</f>
        <v/>
      </c>
      <c r="F169" s="76" t="str">
        <f>IF(ISERROR(VLOOKUP(A169,'[1]Z03 收入决算表(财决03表)'!$A$10:$K$500,7,FALSE)),"",VLOOKUP(A169,'[1]Z03 收入决算表(财决03表)'!$A$10:$K$500,7,FALSE))</f>
        <v/>
      </c>
      <c r="G169" s="76" t="str">
        <f>IF(ISERROR(VLOOKUP(A169,'[1]Z03 收入决算表(财决03表)'!$A$10:$K$500,8,FALSE)),"",VLOOKUP(A169,'[1]Z03 收入决算表(财决03表)'!$A$10:$K$500,8,FALSE))</f>
        <v/>
      </c>
      <c r="H169" s="76" t="str">
        <f>IF(ISERROR(VLOOKUP(A169,'[1]Z03 收入决算表(财决03表)'!$A$10:$K$500,9,FALSE)),"",VLOOKUP(A169,'[1]Z03 收入决算表(财决03表)'!$A$10:$K$500,9,FALSE))</f>
        <v/>
      </c>
      <c r="I169" s="76" t="str">
        <f>IF(ISERROR(VLOOKUP(A169,'[1]Z03 收入决算表(财决03表)'!$A$10:$K$500,10,FALSE)),"",VLOOKUP(A169,'[1]Z03 收入决算表(财决03表)'!$A$10:$K$500,10,FALSE))</f>
        <v/>
      </c>
      <c r="J169" s="76" t="str">
        <f>IF(ISERROR(VLOOKUP(A169,'[1]Z03 收入决算表(财决03表)'!$A$10:$K$500,11,FALSE)),"",VLOOKUP(A169,'[1]Z03 收入决算表(财决03表)'!$A$10:$K$500,11,FALSE))</f>
        <v/>
      </c>
      <c r="K169" s="71">
        <f>'[1]Z03 收入决算表(财决03表)'!A168</f>
        <v>0</v>
      </c>
      <c r="L169" s="74">
        <f>'[1]Z03 收入决算表(财决03表)'!$E168</f>
        <v>0</v>
      </c>
      <c r="M169" s="75" t="str">
        <f t="shared" si="5"/>
        <v/>
      </c>
    </row>
    <row r="170" spans="1:13" ht="22.5" customHeight="1">
      <c r="A170" s="226" t="str">
        <f t="shared" si="4"/>
        <v/>
      </c>
      <c r="B170" s="226"/>
      <c r="C170" s="192" t="str">
        <f>IF(ISERROR(VLOOKUP(A170,'[1]Z03 收入决算表(财决03表)'!$A$10:$K$500,4,FALSE)),"",VLOOKUP(A170,'[1]Z03 收入决算表(财决03表)'!$A$10:$K$500,4,FALSE))</f>
        <v/>
      </c>
      <c r="D170" s="76" t="str">
        <f>IF(ISERROR(VLOOKUP(A170,'[1]Z03 收入决算表(财决03表)'!$A$10:$K$500,5,FALSE)),"",VLOOKUP(A170,'[1]Z03 收入决算表(财决03表)'!$A$10:$K$500,5,FALSE))</f>
        <v/>
      </c>
      <c r="E170" s="76" t="str">
        <f>IF(ISERROR(VLOOKUP(A170,'[1]Z03 收入决算表(财决03表)'!$A$10:$K$500,6,FALSE)),"",VLOOKUP(A170,'[1]Z03 收入决算表(财决03表)'!$A$10:$K$500,6,FALSE))</f>
        <v/>
      </c>
      <c r="F170" s="76" t="str">
        <f>IF(ISERROR(VLOOKUP(A170,'[1]Z03 收入决算表(财决03表)'!$A$10:$K$500,7,FALSE)),"",VLOOKUP(A170,'[1]Z03 收入决算表(财决03表)'!$A$10:$K$500,7,FALSE))</f>
        <v/>
      </c>
      <c r="G170" s="76" t="str">
        <f>IF(ISERROR(VLOOKUP(A170,'[1]Z03 收入决算表(财决03表)'!$A$10:$K$500,8,FALSE)),"",VLOOKUP(A170,'[1]Z03 收入决算表(财决03表)'!$A$10:$K$500,8,FALSE))</f>
        <v/>
      </c>
      <c r="H170" s="76" t="str">
        <f>IF(ISERROR(VLOOKUP(A170,'[1]Z03 收入决算表(财决03表)'!$A$10:$K$500,9,FALSE)),"",VLOOKUP(A170,'[1]Z03 收入决算表(财决03表)'!$A$10:$K$500,9,FALSE))</f>
        <v/>
      </c>
      <c r="I170" s="76" t="str">
        <f>IF(ISERROR(VLOOKUP(A170,'[1]Z03 收入决算表(财决03表)'!$A$10:$K$500,10,FALSE)),"",VLOOKUP(A170,'[1]Z03 收入决算表(财决03表)'!$A$10:$K$500,10,FALSE))</f>
        <v/>
      </c>
      <c r="J170" s="76" t="str">
        <f>IF(ISERROR(VLOOKUP(A170,'[1]Z03 收入决算表(财决03表)'!$A$10:$K$500,11,FALSE)),"",VLOOKUP(A170,'[1]Z03 收入决算表(财决03表)'!$A$10:$K$500,11,FALSE))</f>
        <v/>
      </c>
      <c r="K170" s="71">
        <f>'[1]Z03 收入决算表(财决03表)'!A169</f>
        <v>0</v>
      </c>
      <c r="L170" s="74">
        <f>'[1]Z03 收入决算表(财决03表)'!$E169</f>
        <v>0</v>
      </c>
      <c r="M170" s="75" t="str">
        <f t="shared" si="5"/>
        <v/>
      </c>
    </row>
    <row r="171" spans="1:13" ht="22.5" customHeight="1">
      <c r="A171" s="226" t="str">
        <f t="shared" si="4"/>
        <v/>
      </c>
      <c r="B171" s="226"/>
      <c r="C171" s="192" t="str">
        <f>IF(ISERROR(VLOOKUP(A171,'[1]Z03 收入决算表(财决03表)'!$A$10:$K$500,4,FALSE)),"",VLOOKUP(A171,'[1]Z03 收入决算表(财决03表)'!$A$10:$K$500,4,FALSE))</f>
        <v/>
      </c>
      <c r="D171" s="76" t="str">
        <f>IF(ISERROR(VLOOKUP(A171,'[1]Z03 收入决算表(财决03表)'!$A$10:$K$500,5,FALSE)),"",VLOOKUP(A171,'[1]Z03 收入决算表(财决03表)'!$A$10:$K$500,5,FALSE))</f>
        <v/>
      </c>
      <c r="E171" s="76" t="str">
        <f>IF(ISERROR(VLOOKUP(A171,'[1]Z03 收入决算表(财决03表)'!$A$10:$K$500,6,FALSE)),"",VLOOKUP(A171,'[1]Z03 收入决算表(财决03表)'!$A$10:$K$500,6,FALSE))</f>
        <v/>
      </c>
      <c r="F171" s="76" t="str">
        <f>IF(ISERROR(VLOOKUP(A171,'[1]Z03 收入决算表(财决03表)'!$A$10:$K$500,7,FALSE)),"",VLOOKUP(A171,'[1]Z03 收入决算表(财决03表)'!$A$10:$K$500,7,FALSE))</f>
        <v/>
      </c>
      <c r="G171" s="76" t="str">
        <f>IF(ISERROR(VLOOKUP(A171,'[1]Z03 收入决算表(财决03表)'!$A$10:$K$500,8,FALSE)),"",VLOOKUP(A171,'[1]Z03 收入决算表(财决03表)'!$A$10:$K$500,8,FALSE))</f>
        <v/>
      </c>
      <c r="H171" s="76" t="str">
        <f>IF(ISERROR(VLOOKUP(A171,'[1]Z03 收入决算表(财决03表)'!$A$10:$K$500,9,FALSE)),"",VLOOKUP(A171,'[1]Z03 收入决算表(财决03表)'!$A$10:$K$500,9,FALSE))</f>
        <v/>
      </c>
      <c r="I171" s="76" t="str">
        <f>IF(ISERROR(VLOOKUP(A171,'[1]Z03 收入决算表(财决03表)'!$A$10:$K$500,10,FALSE)),"",VLOOKUP(A171,'[1]Z03 收入决算表(财决03表)'!$A$10:$K$500,10,FALSE))</f>
        <v/>
      </c>
      <c r="J171" s="76" t="str">
        <f>IF(ISERROR(VLOOKUP(A171,'[1]Z03 收入决算表(财决03表)'!$A$10:$K$500,11,FALSE)),"",VLOOKUP(A171,'[1]Z03 收入决算表(财决03表)'!$A$10:$K$500,11,FALSE))</f>
        <v/>
      </c>
      <c r="K171" s="71">
        <f>'[1]Z03 收入决算表(财决03表)'!A170</f>
        <v>0</v>
      </c>
      <c r="L171" s="74">
        <f>'[1]Z03 收入决算表(财决03表)'!$E170</f>
        <v>0</v>
      </c>
      <c r="M171" s="75" t="str">
        <f t="shared" si="5"/>
        <v/>
      </c>
    </row>
    <row r="172" spans="1:13" ht="22.5" customHeight="1">
      <c r="A172" s="226" t="str">
        <f t="shared" si="4"/>
        <v/>
      </c>
      <c r="B172" s="226"/>
      <c r="C172" s="192" t="str">
        <f>IF(ISERROR(VLOOKUP(A172,'[1]Z03 收入决算表(财决03表)'!$A$10:$K$500,4,FALSE)),"",VLOOKUP(A172,'[1]Z03 收入决算表(财决03表)'!$A$10:$K$500,4,FALSE))</f>
        <v/>
      </c>
      <c r="D172" s="76" t="str">
        <f>IF(ISERROR(VLOOKUP(A172,'[1]Z03 收入决算表(财决03表)'!$A$10:$K$500,5,FALSE)),"",VLOOKUP(A172,'[1]Z03 收入决算表(财决03表)'!$A$10:$K$500,5,FALSE))</f>
        <v/>
      </c>
      <c r="E172" s="76" t="str">
        <f>IF(ISERROR(VLOOKUP(A172,'[1]Z03 收入决算表(财决03表)'!$A$10:$K$500,6,FALSE)),"",VLOOKUP(A172,'[1]Z03 收入决算表(财决03表)'!$A$10:$K$500,6,FALSE))</f>
        <v/>
      </c>
      <c r="F172" s="76" t="str">
        <f>IF(ISERROR(VLOOKUP(A172,'[1]Z03 收入决算表(财决03表)'!$A$10:$K$500,7,FALSE)),"",VLOOKUP(A172,'[1]Z03 收入决算表(财决03表)'!$A$10:$K$500,7,FALSE))</f>
        <v/>
      </c>
      <c r="G172" s="76" t="str">
        <f>IF(ISERROR(VLOOKUP(A172,'[1]Z03 收入决算表(财决03表)'!$A$10:$K$500,8,FALSE)),"",VLOOKUP(A172,'[1]Z03 收入决算表(财决03表)'!$A$10:$K$500,8,FALSE))</f>
        <v/>
      </c>
      <c r="H172" s="76" t="str">
        <f>IF(ISERROR(VLOOKUP(A172,'[1]Z03 收入决算表(财决03表)'!$A$10:$K$500,9,FALSE)),"",VLOOKUP(A172,'[1]Z03 收入决算表(财决03表)'!$A$10:$K$500,9,FALSE))</f>
        <v/>
      </c>
      <c r="I172" s="76" t="str">
        <f>IF(ISERROR(VLOOKUP(A172,'[1]Z03 收入决算表(财决03表)'!$A$10:$K$500,10,FALSE)),"",VLOOKUP(A172,'[1]Z03 收入决算表(财决03表)'!$A$10:$K$500,10,FALSE))</f>
        <v/>
      </c>
      <c r="J172" s="76" t="str">
        <f>IF(ISERROR(VLOOKUP(A172,'[1]Z03 收入决算表(财决03表)'!$A$10:$K$500,11,FALSE)),"",VLOOKUP(A172,'[1]Z03 收入决算表(财决03表)'!$A$10:$K$500,11,FALSE))</f>
        <v/>
      </c>
      <c r="K172" s="71">
        <f>'[1]Z03 收入决算表(财决03表)'!A171</f>
        <v>0</v>
      </c>
      <c r="L172" s="74">
        <f>'[1]Z03 收入决算表(财决03表)'!$E171</f>
        <v>0</v>
      </c>
      <c r="M172" s="75" t="str">
        <f t="shared" si="5"/>
        <v/>
      </c>
    </row>
    <row r="173" spans="1:13" ht="22.5" customHeight="1">
      <c r="A173" s="226" t="str">
        <f t="shared" si="4"/>
        <v/>
      </c>
      <c r="B173" s="226"/>
      <c r="C173" s="192" t="str">
        <f>IF(ISERROR(VLOOKUP(A173,'[1]Z03 收入决算表(财决03表)'!$A$10:$K$500,4,FALSE)),"",VLOOKUP(A173,'[1]Z03 收入决算表(财决03表)'!$A$10:$K$500,4,FALSE))</f>
        <v/>
      </c>
      <c r="D173" s="76" t="str">
        <f>IF(ISERROR(VLOOKUP(A173,'[1]Z03 收入决算表(财决03表)'!$A$10:$K$500,5,FALSE)),"",VLOOKUP(A173,'[1]Z03 收入决算表(财决03表)'!$A$10:$K$500,5,FALSE))</f>
        <v/>
      </c>
      <c r="E173" s="76" t="str">
        <f>IF(ISERROR(VLOOKUP(A173,'[1]Z03 收入决算表(财决03表)'!$A$10:$K$500,6,FALSE)),"",VLOOKUP(A173,'[1]Z03 收入决算表(财决03表)'!$A$10:$K$500,6,FALSE))</f>
        <v/>
      </c>
      <c r="F173" s="76" t="str">
        <f>IF(ISERROR(VLOOKUP(A173,'[1]Z03 收入决算表(财决03表)'!$A$10:$K$500,7,FALSE)),"",VLOOKUP(A173,'[1]Z03 收入决算表(财决03表)'!$A$10:$K$500,7,FALSE))</f>
        <v/>
      </c>
      <c r="G173" s="76" t="str">
        <f>IF(ISERROR(VLOOKUP(A173,'[1]Z03 收入决算表(财决03表)'!$A$10:$K$500,8,FALSE)),"",VLOOKUP(A173,'[1]Z03 收入决算表(财决03表)'!$A$10:$K$500,8,FALSE))</f>
        <v/>
      </c>
      <c r="H173" s="76" t="str">
        <f>IF(ISERROR(VLOOKUP(A173,'[1]Z03 收入决算表(财决03表)'!$A$10:$K$500,9,FALSE)),"",VLOOKUP(A173,'[1]Z03 收入决算表(财决03表)'!$A$10:$K$500,9,FALSE))</f>
        <v/>
      </c>
      <c r="I173" s="76" t="str">
        <f>IF(ISERROR(VLOOKUP(A173,'[1]Z03 收入决算表(财决03表)'!$A$10:$K$500,10,FALSE)),"",VLOOKUP(A173,'[1]Z03 收入决算表(财决03表)'!$A$10:$K$500,10,FALSE))</f>
        <v/>
      </c>
      <c r="J173" s="76" t="str">
        <f>IF(ISERROR(VLOOKUP(A173,'[1]Z03 收入决算表(财决03表)'!$A$10:$K$500,11,FALSE)),"",VLOOKUP(A173,'[1]Z03 收入决算表(财决03表)'!$A$10:$K$500,11,FALSE))</f>
        <v/>
      </c>
      <c r="K173" s="71">
        <f>'[1]Z03 收入决算表(财决03表)'!A172</f>
        <v>0</v>
      </c>
      <c r="L173" s="74">
        <f>'[1]Z03 收入决算表(财决03表)'!$E172</f>
        <v>0</v>
      </c>
      <c r="M173" s="75" t="str">
        <f t="shared" si="5"/>
        <v/>
      </c>
    </row>
    <row r="174" spans="1:13" ht="22.5" customHeight="1">
      <c r="A174" s="226" t="str">
        <f t="shared" si="4"/>
        <v/>
      </c>
      <c r="B174" s="226"/>
      <c r="C174" s="192" t="str">
        <f>IF(ISERROR(VLOOKUP(A174,'[1]Z03 收入决算表(财决03表)'!$A$10:$K$500,4,FALSE)),"",VLOOKUP(A174,'[1]Z03 收入决算表(财决03表)'!$A$10:$K$500,4,FALSE))</f>
        <v/>
      </c>
      <c r="D174" s="76" t="str">
        <f>IF(ISERROR(VLOOKUP(A174,'[1]Z03 收入决算表(财决03表)'!$A$10:$K$500,5,FALSE)),"",VLOOKUP(A174,'[1]Z03 收入决算表(财决03表)'!$A$10:$K$500,5,FALSE))</f>
        <v/>
      </c>
      <c r="E174" s="76" t="str">
        <f>IF(ISERROR(VLOOKUP(A174,'[1]Z03 收入决算表(财决03表)'!$A$10:$K$500,6,FALSE)),"",VLOOKUP(A174,'[1]Z03 收入决算表(财决03表)'!$A$10:$K$500,6,FALSE))</f>
        <v/>
      </c>
      <c r="F174" s="76" t="str">
        <f>IF(ISERROR(VLOOKUP(A174,'[1]Z03 收入决算表(财决03表)'!$A$10:$K$500,7,FALSE)),"",VLOOKUP(A174,'[1]Z03 收入决算表(财决03表)'!$A$10:$K$500,7,FALSE))</f>
        <v/>
      </c>
      <c r="G174" s="76" t="str">
        <f>IF(ISERROR(VLOOKUP(A174,'[1]Z03 收入决算表(财决03表)'!$A$10:$K$500,8,FALSE)),"",VLOOKUP(A174,'[1]Z03 收入决算表(财决03表)'!$A$10:$K$500,8,FALSE))</f>
        <v/>
      </c>
      <c r="H174" s="76" t="str">
        <f>IF(ISERROR(VLOOKUP(A174,'[1]Z03 收入决算表(财决03表)'!$A$10:$K$500,9,FALSE)),"",VLOOKUP(A174,'[1]Z03 收入决算表(财决03表)'!$A$10:$K$500,9,FALSE))</f>
        <v/>
      </c>
      <c r="I174" s="76" t="str">
        <f>IF(ISERROR(VLOOKUP(A174,'[1]Z03 收入决算表(财决03表)'!$A$10:$K$500,10,FALSE)),"",VLOOKUP(A174,'[1]Z03 收入决算表(财决03表)'!$A$10:$K$500,10,FALSE))</f>
        <v/>
      </c>
      <c r="J174" s="76" t="str">
        <f>IF(ISERROR(VLOOKUP(A174,'[1]Z03 收入决算表(财决03表)'!$A$10:$K$500,11,FALSE)),"",VLOOKUP(A174,'[1]Z03 收入决算表(财决03表)'!$A$10:$K$500,11,FALSE))</f>
        <v/>
      </c>
      <c r="K174" s="71">
        <f>'[1]Z03 收入决算表(财决03表)'!A173</f>
        <v>0</v>
      </c>
      <c r="L174" s="74">
        <f>'[1]Z03 收入决算表(财决03表)'!$E173</f>
        <v>0</v>
      </c>
      <c r="M174" s="75" t="str">
        <f t="shared" si="5"/>
        <v/>
      </c>
    </row>
    <row r="175" spans="1:13" ht="22.5" customHeight="1">
      <c r="A175" s="226" t="str">
        <f t="shared" si="4"/>
        <v/>
      </c>
      <c r="B175" s="226"/>
      <c r="C175" s="192" t="str">
        <f>IF(ISERROR(VLOOKUP(A175,'[1]Z03 收入决算表(财决03表)'!$A$10:$K$500,4,FALSE)),"",VLOOKUP(A175,'[1]Z03 收入决算表(财决03表)'!$A$10:$K$500,4,FALSE))</f>
        <v/>
      </c>
      <c r="D175" s="76" t="str">
        <f>IF(ISERROR(VLOOKUP(A175,'[1]Z03 收入决算表(财决03表)'!$A$10:$K$500,5,FALSE)),"",VLOOKUP(A175,'[1]Z03 收入决算表(财决03表)'!$A$10:$K$500,5,FALSE))</f>
        <v/>
      </c>
      <c r="E175" s="76" t="str">
        <f>IF(ISERROR(VLOOKUP(A175,'[1]Z03 收入决算表(财决03表)'!$A$10:$K$500,6,FALSE)),"",VLOOKUP(A175,'[1]Z03 收入决算表(财决03表)'!$A$10:$K$500,6,FALSE))</f>
        <v/>
      </c>
      <c r="F175" s="76" t="str">
        <f>IF(ISERROR(VLOOKUP(A175,'[1]Z03 收入决算表(财决03表)'!$A$10:$K$500,7,FALSE)),"",VLOOKUP(A175,'[1]Z03 收入决算表(财决03表)'!$A$10:$K$500,7,FALSE))</f>
        <v/>
      </c>
      <c r="G175" s="76" t="str">
        <f>IF(ISERROR(VLOOKUP(A175,'[1]Z03 收入决算表(财决03表)'!$A$10:$K$500,8,FALSE)),"",VLOOKUP(A175,'[1]Z03 收入决算表(财决03表)'!$A$10:$K$500,8,FALSE))</f>
        <v/>
      </c>
      <c r="H175" s="76" t="str">
        <f>IF(ISERROR(VLOOKUP(A175,'[1]Z03 收入决算表(财决03表)'!$A$10:$K$500,9,FALSE)),"",VLOOKUP(A175,'[1]Z03 收入决算表(财决03表)'!$A$10:$K$500,9,FALSE))</f>
        <v/>
      </c>
      <c r="I175" s="76" t="str">
        <f>IF(ISERROR(VLOOKUP(A175,'[1]Z03 收入决算表(财决03表)'!$A$10:$K$500,10,FALSE)),"",VLOOKUP(A175,'[1]Z03 收入决算表(财决03表)'!$A$10:$K$500,10,FALSE))</f>
        <v/>
      </c>
      <c r="J175" s="76" t="str">
        <f>IF(ISERROR(VLOOKUP(A175,'[1]Z03 收入决算表(财决03表)'!$A$10:$K$500,11,FALSE)),"",VLOOKUP(A175,'[1]Z03 收入决算表(财决03表)'!$A$10:$K$500,11,FALSE))</f>
        <v/>
      </c>
      <c r="K175" s="71">
        <f>'[1]Z03 收入决算表(财决03表)'!A174</f>
        <v>0</v>
      </c>
      <c r="L175" s="74">
        <f>'[1]Z03 收入决算表(财决03表)'!$E174</f>
        <v>0</v>
      </c>
      <c r="M175" s="75" t="str">
        <f t="shared" si="5"/>
        <v/>
      </c>
    </row>
    <row r="176" spans="1:13" ht="22.5" customHeight="1">
      <c r="A176" s="226" t="str">
        <f t="shared" si="4"/>
        <v/>
      </c>
      <c r="B176" s="226"/>
      <c r="C176" s="192" t="str">
        <f>IF(ISERROR(VLOOKUP(A176,'[1]Z03 收入决算表(财决03表)'!$A$10:$K$500,4,FALSE)),"",VLOOKUP(A176,'[1]Z03 收入决算表(财决03表)'!$A$10:$K$500,4,FALSE))</f>
        <v/>
      </c>
      <c r="D176" s="76" t="str">
        <f>IF(ISERROR(VLOOKUP(A176,'[1]Z03 收入决算表(财决03表)'!$A$10:$K$500,5,FALSE)),"",VLOOKUP(A176,'[1]Z03 收入决算表(财决03表)'!$A$10:$K$500,5,FALSE))</f>
        <v/>
      </c>
      <c r="E176" s="76" t="str">
        <f>IF(ISERROR(VLOOKUP(A176,'[1]Z03 收入决算表(财决03表)'!$A$10:$K$500,6,FALSE)),"",VLOOKUP(A176,'[1]Z03 收入决算表(财决03表)'!$A$10:$K$500,6,FALSE))</f>
        <v/>
      </c>
      <c r="F176" s="76" t="str">
        <f>IF(ISERROR(VLOOKUP(A176,'[1]Z03 收入决算表(财决03表)'!$A$10:$K$500,7,FALSE)),"",VLOOKUP(A176,'[1]Z03 收入决算表(财决03表)'!$A$10:$K$500,7,FALSE))</f>
        <v/>
      </c>
      <c r="G176" s="76" t="str">
        <f>IF(ISERROR(VLOOKUP(A176,'[1]Z03 收入决算表(财决03表)'!$A$10:$K$500,8,FALSE)),"",VLOOKUP(A176,'[1]Z03 收入决算表(财决03表)'!$A$10:$K$500,8,FALSE))</f>
        <v/>
      </c>
      <c r="H176" s="76" t="str">
        <f>IF(ISERROR(VLOOKUP(A176,'[1]Z03 收入决算表(财决03表)'!$A$10:$K$500,9,FALSE)),"",VLOOKUP(A176,'[1]Z03 收入决算表(财决03表)'!$A$10:$K$500,9,FALSE))</f>
        <v/>
      </c>
      <c r="I176" s="76" t="str">
        <f>IF(ISERROR(VLOOKUP(A176,'[1]Z03 收入决算表(财决03表)'!$A$10:$K$500,10,FALSE)),"",VLOOKUP(A176,'[1]Z03 收入决算表(财决03表)'!$A$10:$K$500,10,FALSE))</f>
        <v/>
      </c>
      <c r="J176" s="76" t="str">
        <f>IF(ISERROR(VLOOKUP(A176,'[1]Z03 收入决算表(财决03表)'!$A$10:$K$500,11,FALSE)),"",VLOOKUP(A176,'[1]Z03 收入决算表(财决03表)'!$A$10:$K$500,11,FALSE))</f>
        <v/>
      </c>
      <c r="K176" s="71">
        <f>'[1]Z03 收入决算表(财决03表)'!A175</f>
        <v>0</v>
      </c>
      <c r="L176" s="74">
        <f>'[1]Z03 收入决算表(财决03表)'!$E175</f>
        <v>0</v>
      </c>
      <c r="M176" s="75" t="str">
        <f t="shared" si="5"/>
        <v/>
      </c>
    </row>
    <row r="177" spans="1:13" ht="22.5" customHeight="1">
      <c r="A177" s="226" t="str">
        <f t="shared" si="4"/>
        <v/>
      </c>
      <c r="B177" s="226"/>
      <c r="C177" s="192" t="str">
        <f>IF(ISERROR(VLOOKUP(A177,'[1]Z03 收入决算表(财决03表)'!$A$10:$K$500,4,FALSE)),"",VLOOKUP(A177,'[1]Z03 收入决算表(财决03表)'!$A$10:$K$500,4,FALSE))</f>
        <v/>
      </c>
      <c r="D177" s="76" t="str">
        <f>IF(ISERROR(VLOOKUP(A177,'[1]Z03 收入决算表(财决03表)'!$A$10:$K$500,5,FALSE)),"",VLOOKUP(A177,'[1]Z03 收入决算表(财决03表)'!$A$10:$K$500,5,FALSE))</f>
        <v/>
      </c>
      <c r="E177" s="76" t="str">
        <f>IF(ISERROR(VLOOKUP(A177,'[1]Z03 收入决算表(财决03表)'!$A$10:$K$500,6,FALSE)),"",VLOOKUP(A177,'[1]Z03 收入决算表(财决03表)'!$A$10:$K$500,6,FALSE))</f>
        <v/>
      </c>
      <c r="F177" s="76" t="str">
        <f>IF(ISERROR(VLOOKUP(A177,'[1]Z03 收入决算表(财决03表)'!$A$10:$K$500,7,FALSE)),"",VLOOKUP(A177,'[1]Z03 收入决算表(财决03表)'!$A$10:$K$500,7,FALSE))</f>
        <v/>
      </c>
      <c r="G177" s="76" t="str">
        <f>IF(ISERROR(VLOOKUP(A177,'[1]Z03 收入决算表(财决03表)'!$A$10:$K$500,8,FALSE)),"",VLOOKUP(A177,'[1]Z03 收入决算表(财决03表)'!$A$10:$K$500,8,FALSE))</f>
        <v/>
      </c>
      <c r="H177" s="76" t="str">
        <f>IF(ISERROR(VLOOKUP(A177,'[1]Z03 收入决算表(财决03表)'!$A$10:$K$500,9,FALSE)),"",VLOOKUP(A177,'[1]Z03 收入决算表(财决03表)'!$A$10:$K$500,9,FALSE))</f>
        <v/>
      </c>
      <c r="I177" s="76" t="str">
        <f>IF(ISERROR(VLOOKUP(A177,'[1]Z03 收入决算表(财决03表)'!$A$10:$K$500,10,FALSE)),"",VLOOKUP(A177,'[1]Z03 收入决算表(财决03表)'!$A$10:$K$500,10,FALSE))</f>
        <v/>
      </c>
      <c r="J177" s="76" t="str">
        <f>IF(ISERROR(VLOOKUP(A177,'[1]Z03 收入决算表(财决03表)'!$A$10:$K$500,11,FALSE)),"",VLOOKUP(A177,'[1]Z03 收入决算表(财决03表)'!$A$10:$K$500,11,FALSE))</f>
        <v/>
      </c>
      <c r="K177" s="71">
        <f>'[1]Z03 收入决算表(财决03表)'!A176</f>
        <v>0</v>
      </c>
      <c r="L177" s="74">
        <f>'[1]Z03 收入决算表(财决03表)'!$E176</f>
        <v>0</v>
      </c>
      <c r="M177" s="75" t="str">
        <f t="shared" si="5"/>
        <v/>
      </c>
    </row>
    <row r="178" spans="1:13" ht="22.5" customHeight="1">
      <c r="A178" s="226" t="str">
        <f t="shared" si="4"/>
        <v/>
      </c>
      <c r="B178" s="226"/>
      <c r="C178" s="192" t="str">
        <f>IF(ISERROR(VLOOKUP(A178,'[1]Z03 收入决算表(财决03表)'!$A$10:$K$500,4,FALSE)),"",VLOOKUP(A178,'[1]Z03 收入决算表(财决03表)'!$A$10:$K$500,4,FALSE))</f>
        <v/>
      </c>
      <c r="D178" s="76" t="str">
        <f>IF(ISERROR(VLOOKUP(A178,'[1]Z03 收入决算表(财决03表)'!$A$10:$K$500,5,FALSE)),"",VLOOKUP(A178,'[1]Z03 收入决算表(财决03表)'!$A$10:$K$500,5,FALSE))</f>
        <v/>
      </c>
      <c r="E178" s="76" t="str">
        <f>IF(ISERROR(VLOOKUP(A178,'[1]Z03 收入决算表(财决03表)'!$A$10:$K$500,6,FALSE)),"",VLOOKUP(A178,'[1]Z03 收入决算表(财决03表)'!$A$10:$K$500,6,FALSE))</f>
        <v/>
      </c>
      <c r="F178" s="76" t="str">
        <f>IF(ISERROR(VLOOKUP(A178,'[1]Z03 收入决算表(财决03表)'!$A$10:$K$500,7,FALSE)),"",VLOOKUP(A178,'[1]Z03 收入决算表(财决03表)'!$A$10:$K$500,7,FALSE))</f>
        <v/>
      </c>
      <c r="G178" s="76" t="str">
        <f>IF(ISERROR(VLOOKUP(A178,'[1]Z03 收入决算表(财决03表)'!$A$10:$K$500,8,FALSE)),"",VLOOKUP(A178,'[1]Z03 收入决算表(财决03表)'!$A$10:$K$500,8,FALSE))</f>
        <v/>
      </c>
      <c r="H178" s="76" t="str">
        <f>IF(ISERROR(VLOOKUP(A178,'[1]Z03 收入决算表(财决03表)'!$A$10:$K$500,9,FALSE)),"",VLOOKUP(A178,'[1]Z03 收入决算表(财决03表)'!$A$10:$K$500,9,FALSE))</f>
        <v/>
      </c>
      <c r="I178" s="76" t="str">
        <f>IF(ISERROR(VLOOKUP(A178,'[1]Z03 收入决算表(财决03表)'!$A$10:$K$500,10,FALSE)),"",VLOOKUP(A178,'[1]Z03 收入决算表(财决03表)'!$A$10:$K$500,10,FALSE))</f>
        <v/>
      </c>
      <c r="J178" s="76" t="str">
        <f>IF(ISERROR(VLOOKUP(A178,'[1]Z03 收入决算表(财决03表)'!$A$10:$K$500,11,FALSE)),"",VLOOKUP(A178,'[1]Z03 收入决算表(财决03表)'!$A$10:$K$500,11,FALSE))</f>
        <v/>
      </c>
      <c r="K178" s="71">
        <f>'[1]Z03 收入决算表(财决03表)'!A177</f>
        <v>0</v>
      </c>
      <c r="L178" s="74">
        <f>'[1]Z03 收入决算表(财决03表)'!$E177</f>
        <v>0</v>
      </c>
      <c r="M178" s="75" t="str">
        <f t="shared" si="5"/>
        <v/>
      </c>
    </row>
    <row r="179" spans="1:13" ht="22.5" customHeight="1">
      <c r="A179" s="226" t="str">
        <f t="shared" si="4"/>
        <v/>
      </c>
      <c r="B179" s="226"/>
      <c r="C179" s="192" t="str">
        <f>IF(ISERROR(VLOOKUP(A179,'[1]Z03 收入决算表(财决03表)'!$A$10:$K$500,4,FALSE)),"",VLOOKUP(A179,'[1]Z03 收入决算表(财决03表)'!$A$10:$K$500,4,FALSE))</f>
        <v/>
      </c>
      <c r="D179" s="76" t="str">
        <f>IF(ISERROR(VLOOKUP(A179,'[1]Z03 收入决算表(财决03表)'!$A$10:$K$500,5,FALSE)),"",VLOOKUP(A179,'[1]Z03 收入决算表(财决03表)'!$A$10:$K$500,5,FALSE))</f>
        <v/>
      </c>
      <c r="E179" s="76" t="str">
        <f>IF(ISERROR(VLOOKUP(A179,'[1]Z03 收入决算表(财决03表)'!$A$10:$K$500,6,FALSE)),"",VLOOKUP(A179,'[1]Z03 收入决算表(财决03表)'!$A$10:$K$500,6,FALSE))</f>
        <v/>
      </c>
      <c r="F179" s="76" t="str">
        <f>IF(ISERROR(VLOOKUP(A179,'[1]Z03 收入决算表(财决03表)'!$A$10:$K$500,7,FALSE)),"",VLOOKUP(A179,'[1]Z03 收入决算表(财决03表)'!$A$10:$K$500,7,FALSE))</f>
        <v/>
      </c>
      <c r="G179" s="76" t="str">
        <f>IF(ISERROR(VLOOKUP(A179,'[1]Z03 收入决算表(财决03表)'!$A$10:$K$500,8,FALSE)),"",VLOOKUP(A179,'[1]Z03 收入决算表(财决03表)'!$A$10:$K$500,8,FALSE))</f>
        <v/>
      </c>
      <c r="H179" s="76" t="str">
        <f>IF(ISERROR(VLOOKUP(A179,'[1]Z03 收入决算表(财决03表)'!$A$10:$K$500,9,FALSE)),"",VLOOKUP(A179,'[1]Z03 收入决算表(财决03表)'!$A$10:$K$500,9,FALSE))</f>
        <v/>
      </c>
      <c r="I179" s="76" t="str">
        <f>IF(ISERROR(VLOOKUP(A179,'[1]Z03 收入决算表(财决03表)'!$A$10:$K$500,10,FALSE)),"",VLOOKUP(A179,'[1]Z03 收入决算表(财决03表)'!$A$10:$K$500,10,FALSE))</f>
        <v/>
      </c>
      <c r="J179" s="76" t="str">
        <f>IF(ISERROR(VLOOKUP(A179,'[1]Z03 收入决算表(财决03表)'!$A$10:$K$500,11,FALSE)),"",VLOOKUP(A179,'[1]Z03 收入决算表(财决03表)'!$A$10:$K$500,11,FALSE))</f>
        <v/>
      </c>
      <c r="K179" s="71">
        <f>'[1]Z03 收入决算表(财决03表)'!A178</f>
        <v>0</v>
      </c>
      <c r="L179" s="74">
        <f>'[1]Z03 收入决算表(财决03表)'!$E178</f>
        <v>0</v>
      </c>
      <c r="M179" s="75" t="str">
        <f t="shared" si="5"/>
        <v/>
      </c>
    </row>
    <row r="180" spans="1:13" ht="22.5" customHeight="1">
      <c r="A180" s="226" t="str">
        <f t="shared" si="4"/>
        <v/>
      </c>
      <c r="B180" s="226"/>
      <c r="C180" s="192" t="str">
        <f>IF(ISERROR(VLOOKUP(A180,'[1]Z03 收入决算表(财决03表)'!$A$10:$K$500,4,FALSE)),"",VLOOKUP(A180,'[1]Z03 收入决算表(财决03表)'!$A$10:$K$500,4,FALSE))</f>
        <v/>
      </c>
      <c r="D180" s="76" t="str">
        <f>IF(ISERROR(VLOOKUP(A180,'[1]Z03 收入决算表(财决03表)'!$A$10:$K$500,5,FALSE)),"",VLOOKUP(A180,'[1]Z03 收入决算表(财决03表)'!$A$10:$K$500,5,FALSE))</f>
        <v/>
      </c>
      <c r="E180" s="76" t="str">
        <f>IF(ISERROR(VLOOKUP(A180,'[1]Z03 收入决算表(财决03表)'!$A$10:$K$500,6,FALSE)),"",VLOOKUP(A180,'[1]Z03 收入决算表(财决03表)'!$A$10:$K$500,6,FALSE))</f>
        <v/>
      </c>
      <c r="F180" s="76" t="str">
        <f>IF(ISERROR(VLOOKUP(A180,'[1]Z03 收入决算表(财决03表)'!$A$10:$K$500,7,FALSE)),"",VLOOKUP(A180,'[1]Z03 收入决算表(财决03表)'!$A$10:$K$500,7,FALSE))</f>
        <v/>
      </c>
      <c r="G180" s="76" t="str">
        <f>IF(ISERROR(VLOOKUP(A180,'[1]Z03 收入决算表(财决03表)'!$A$10:$K$500,8,FALSE)),"",VLOOKUP(A180,'[1]Z03 收入决算表(财决03表)'!$A$10:$K$500,8,FALSE))</f>
        <v/>
      </c>
      <c r="H180" s="76" t="str">
        <f>IF(ISERROR(VLOOKUP(A180,'[1]Z03 收入决算表(财决03表)'!$A$10:$K$500,9,FALSE)),"",VLOOKUP(A180,'[1]Z03 收入决算表(财决03表)'!$A$10:$K$500,9,FALSE))</f>
        <v/>
      </c>
      <c r="I180" s="76" t="str">
        <f>IF(ISERROR(VLOOKUP(A180,'[1]Z03 收入决算表(财决03表)'!$A$10:$K$500,10,FALSE)),"",VLOOKUP(A180,'[1]Z03 收入决算表(财决03表)'!$A$10:$K$500,10,FALSE))</f>
        <v/>
      </c>
      <c r="J180" s="76" t="str">
        <f>IF(ISERROR(VLOOKUP(A180,'[1]Z03 收入决算表(财决03表)'!$A$10:$K$500,11,FALSE)),"",VLOOKUP(A180,'[1]Z03 收入决算表(财决03表)'!$A$10:$K$500,11,FALSE))</f>
        <v/>
      </c>
      <c r="K180" s="71">
        <f>'[1]Z03 收入决算表(财决03表)'!A179</f>
        <v>0</v>
      </c>
      <c r="L180" s="74">
        <f>'[1]Z03 收入决算表(财决03表)'!$E179</f>
        <v>0</v>
      </c>
      <c r="M180" s="75" t="str">
        <f t="shared" si="5"/>
        <v/>
      </c>
    </row>
    <row r="181" spans="1:13" ht="22.5" customHeight="1">
      <c r="A181" s="226" t="str">
        <f t="shared" si="4"/>
        <v/>
      </c>
      <c r="B181" s="226"/>
      <c r="C181" s="192" t="str">
        <f>IF(ISERROR(VLOOKUP(A181,'[1]Z03 收入决算表(财决03表)'!$A$10:$K$500,4,FALSE)),"",VLOOKUP(A181,'[1]Z03 收入决算表(财决03表)'!$A$10:$K$500,4,FALSE))</f>
        <v/>
      </c>
      <c r="D181" s="76" t="str">
        <f>IF(ISERROR(VLOOKUP(A181,'[1]Z03 收入决算表(财决03表)'!$A$10:$K$500,5,FALSE)),"",VLOOKUP(A181,'[1]Z03 收入决算表(财决03表)'!$A$10:$K$500,5,FALSE))</f>
        <v/>
      </c>
      <c r="E181" s="76" t="str">
        <f>IF(ISERROR(VLOOKUP(A181,'[1]Z03 收入决算表(财决03表)'!$A$10:$K$500,6,FALSE)),"",VLOOKUP(A181,'[1]Z03 收入决算表(财决03表)'!$A$10:$K$500,6,FALSE))</f>
        <v/>
      </c>
      <c r="F181" s="76" t="str">
        <f>IF(ISERROR(VLOOKUP(A181,'[1]Z03 收入决算表(财决03表)'!$A$10:$K$500,7,FALSE)),"",VLOOKUP(A181,'[1]Z03 收入决算表(财决03表)'!$A$10:$K$500,7,FALSE))</f>
        <v/>
      </c>
      <c r="G181" s="76" t="str">
        <f>IF(ISERROR(VLOOKUP(A181,'[1]Z03 收入决算表(财决03表)'!$A$10:$K$500,8,FALSE)),"",VLOOKUP(A181,'[1]Z03 收入决算表(财决03表)'!$A$10:$K$500,8,FALSE))</f>
        <v/>
      </c>
      <c r="H181" s="76" t="str">
        <f>IF(ISERROR(VLOOKUP(A181,'[1]Z03 收入决算表(财决03表)'!$A$10:$K$500,9,FALSE)),"",VLOOKUP(A181,'[1]Z03 收入决算表(财决03表)'!$A$10:$K$500,9,FALSE))</f>
        <v/>
      </c>
      <c r="I181" s="76" t="str">
        <f>IF(ISERROR(VLOOKUP(A181,'[1]Z03 收入决算表(财决03表)'!$A$10:$K$500,10,FALSE)),"",VLOOKUP(A181,'[1]Z03 收入决算表(财决03表)'!$A$10:$K$500,10,FALSE))</f>
        <v/>
      </c>
      <c r="J181" s="76" t="str">
        <f>IF(ISERROR(VLOOKUP(A181,'[1]Z03 收入决算表(财决03表)'!$A$10:$K$500,11,FALSE)),"",VLOOKUP(A181,'[1]Z03 收入决算表(财决03表)'!$A$10:$K$500,11,FALSE))</f>
        <v/>
      </c>
      <c r="K181" s="71">
        <f>'[1]Z03 收入决算表(财决03表)'!A180</f>
        <v>0</v>
      </c>
      <c r="L181" s="74">
        <f>'[1]Z03 收入决算表(财决03表)'!$E180</f>
        <v>0</v>
      </c>
      <c r="M181" s="75" t="str">
        <f t="shared" si="5"/>
        <v/>
      </c>
    </row>
    <row r="182" spans="1:13" ht="22.5" customHeight="1">
      <c r="A182" s="226" t="str">
        <f t="shared" si="4"/>
        <v/>
      </c>
      <c r="B182" s="226"/>
      <c r="C182" s="192" t="str">
        <f>IF(ISERROR(VLOOKUP(A182,'[1]Z03 收入决算表(财决03表)'!$A$10:$K$500,4,FALSE)),"",VLOOKUP(A182,'[1]Z03 收入决算表(财决03表)'!$A$10:$K$500,4,FALSE))</f>
        <v/>
      </c>
      <c r="D182" s="76" t="str">
        <f>IF(ISERROR(VLOOKUP(A182,'[1]Z03 收入决算表(财决03表)'!$A$10:$K$500,5,FALSE)),"",VLOOKUP(A182,'[1]Z03 收入决算表(财决03表)'!$A$10:$K$500,5,FALSE))</f>
        <v/>
      </c>
      <c r="E182" s="76" t="str">
        <f>IF(ISERROR(VLOOKUP(A182,'[1]Z03 收入决算表(财决03表)'!$A$10:$K$500,6,FALSE)),"",VLOOKUP(A182,'[1]Z03 收入决算表(财决03表)'!$A$10:$K$500,6,FALSE))</f>
        <v/>
      </c>
      <c r="F182" s="76" t="str">
        <f>IF(ISERROR(VLOOKUP(A182,'[1]Z03 收入决算表(财决03表)'!$A$10:$K$500,7,FALSE)),"",VLOOKUP(A182,'[1]Z03 收入决算表(财决03表)'!$A$10:$K$500,7,FALSE))</f>
        <v/>
      </c>
      <c r="G182" s="76" t="str">
        <f>IF(ISERROR(VLOOKUP(A182,'[1]Z03 收入决算表(财决03表)'!$A$10:$K$500,8,FALSE)),"",VLOOKUP(A182,'[1]Z03 收入决算表(财决03表)'!$A$10:$K$500,8,FALSE))</f>
        <v/>
      </c>
      <c r="H182" s="76" t="str">
        <f>IF(ISERROR(VLOOKUP(A182,'[1]Z03 收入决算表(财决03表)'!$A$10:$K$500,9,FALSE)),"",VLOOKUP(A182,'[1]Z03 收入决算表(财决03表)'!$A$10:$K$500,9,FALSE))</f>
        <v/>
      </c>
      <c r="I182" s="76" t="str">
        <f>IF(ISERROR(VLOOKUP(A182,'[1]Z03 收入决算表(财决03表)'!$A$10:$K$500,10,FALSE)),"",VLOOKUP(A182,'[1]Z03 收入决算表(财决03表)'!$A$10:$K$500,10,FALSE))</f>
        <v/>
      </c>
      <c r="J182" s="76" t="str">
        <f>IF(ISERROR(VLOOKUP(A182,'[1]Z03 收入决算表(财决03表)'!$A$10:$K$500,11,FALSE)),"",VLOOKUP(A182,'[1]Z03 收入决算表(财决03表)'!$A$10:$K$500,11,FALSE))</f>
        <v/>
      </c>
      <c r="K182" s="71">
        <f>'[1]Z03 收入决算表(财决03表)'!A181</f>
        <v>0</v>
      </c>
      <c r="L182" s="74">
        <f>'[1]Z03 收入决算表(财决03表)'!$E181</f>
        <v>0</v>
      </c>
      <c r="M182" s="75" t="str">
        <f t="shared" si="5"/>
        <v/>
      </c>
    </row>
    <row r="183" spans="1:13" ht="22.5" customHeight="1">
      <c r="A183" s="226" t="str">
        <f t="shared" si="4"/>
        <v/>
      </c>
      <c r="B183" s="226"/>
      <c r="C183" s="192" t="str">
        <f>IF(ISERROR(VLOOKUP(A183,'[1]Z03 收入决算表(财决03表)'!$A$10:$K$500,4,FALSE)),"",VLOOKUP(A183,'[1]Z03 收入决算表(财决03表)'!$A$10:$K$500,4,FALSE))</f>
        <v/>
      </c>
      <c r="D183" s="76" t="str">
        <f>IF(ISERROR(VLOOKUP(A183,'[1]Z03 收入决算表(财决03表)'!$A$10:$K$500,5,FALSE)),"",VLOOKUP(A183,'[1]Z03 收入决算表(财决03表)'!$A$10:$K$500,5,FALSE))</f>
        <v/>
      </c>
      <c r="E183" s="76" t="str">
        <f>IF(ISERROR(VLOOKUP(A183,'[1]Z03 收入决算表(财决03表)'!$A$10:$K$500,6,FALSE)),"",VLOOKUP(A183,'[1]Z03 收入决算表(财决03表)'!$A$10:$K$500,6,FALSE))</f>
        <v/>
      </c>
      <c r="F183" s="76" t="str">
        <f>IF(ISERROR(VLOOKUP(A183,'[1]Z03 收入决算表(财决03表)'!$A$10:$K$500,7,FALSE)),"",VLOOKUP(A183,'[1]Z03 收入决算表(财决03表)'!$A$10:$K$500,7,FALSE))</f>
        <v/>
      </c>
      <c r="G183" s="76" t="str">
        <f>IF(ISERROR(VLOOKUP(A183,'[1]Z03 收入决算表(财决03表)'!$A$10:$K$500,8,FALSE)),"",VLOOKUP(A183,'[1]Z03 收入决算表(财决03表)'!$A$10:$K$500,8,FALSE))</f>
        <v/>
      </c>
      <c r="H183" s="76" t="str">
        <f>IF(ISERROR(VLOOKUP(A183,'[1]Z03 收入决算表(财决03表)'!$A$10:$K$500,9,FALSE)),"",VLOOKUP(A183,'[1]Z03 收入决算表(财决03表)'!$A$10:$K$500,9,FALSE))</f>
        <v/>
      </c>
      <c r="I183" s="76" t="str">
        <f>IF(ISERROR(VLOOKUP(A183,'[1]Z03 收入决算表(财决03表)'!$A$10:$K$500,10,FALSE)),"",VLOOKUP(A183,'[1]Z03 收入决算表(财决03表)'!$A$10:$K$500,10,FALSE))</f>
        <v/>
      </c>
      <c r="J183" s="76" t="str">
        <f>IF(ISERROR(VLOOKUP(A183,'[1]Z03 收入决算表(财决03表)'!$A$10:$K$500,11,FALSE)),"",VLOOKUP(A183,'[1]Z03 收入决算表(财决03表)'!$A$10:$K$500,11,FALSE))</f>
        <v/>
      </c>
      <c r="K183" s="71">
        <f>'[1]Z03 收入决算表(财决03表)'!A182</f>
        <v>0</v>
      </c>
      <c r="L183" s="74">
        <f>'[1]Z03 收入决算表(财决03表)'!$E182</f>
        <v>0</v>
      </c>
      <c r="M183" s="75" t="str">
        <f t="shared" si="5"/>
        <v/>
      </c>
    </row>
    <row r="184" spans="1:13" ht="22.5" customHeight="1">
      <c r="A184" s="226" t="str">
        <f t="shared" si="4"/>
        <v/>
      </c>
      <c r="B184" s="226"/>
      <c r="C184" s="192" t="str">
        <f>IF(ISERROR(VLOOKUP(A184,'[1]Z03 收入决算表(财决03表)'!$A$10:$K$500,4,FALSE)),"",VLOOKUP(A184,'[1]Z03 收入决算表(财决03表)'!$A$10:$K$500,4,FALSE))</f>
        <v/>
      </c>
      <c r="D184" s="76" t="str">
        <f>IF(ISERROR(VLOOKUP(A184,'[1]Z03 收入决算表(财决03表)'!$A$10:$K$500,5,FALSE)),"",VLOOKUP(A184,'[1]Z03 收入决算表(财决03表)'!$A$10:$K$500,5,FALSE))</f>
        <v/>
      </c>
      <c r="E184" s="76" t="str">
        <f>IF(ISERROR(VLOOKUP(A184,'[1]Z03 收入决算表(财决03表)'!$A$10:$K$500,6,FALSE)),"",VLOOKUP(A184,'[1]Z03 收入决算表(财决03表)'!$A$10:$K$500,6,FALSE))</f>
        <v/>
      </c>
      <c r="F184" s="76" t="str">
        <f>IF(ISERROR(VLOOKUP(A184,'[1]Z03 收入决算表(财决03表)'!$A$10:$K$500,7,FALSE)),"",VLOOKUP(A184,'[1]Z03 收入决算表(财决03表)'!$A$10:$K$500,7,FALSE))</f>
        <v/>
      </c>
      <c r="G184" s="76" t="str">
        <f>IF(ISERROR(VLOOKUP(A184,'[1]Z03 收入决算表(财决03表)'!$A$10:$K$500,8,FALSE)),"",VLOOKUP(A184,'[1]Z03 收入决算表(财决03表)'!$A$10:$K$500,8,FALSE))</f>
        <v/>
      </c>
      <c r="H184" s="76" t="str">
        <f>IF(ISERROR(VLOOKUP(A184,'[1]Z03 收入决算表(财决03表)'!$A$10:$K$500,9,FALSE)),"",VLOOKUP(A184,'[1]Z03 收入决算表(财决03表)'!$A$10:$K$500,9,FALSE))</f>
        <v/>
      </c>
      <c r="I184" s="76" t="str">
        <f>IF(ISERROR(VLOOKUP(A184,'[1]Z03 收入决算表(财决03表)'!$A$10:$K$500,10,FALSE)),"",VLOOKUP(A184,'[1]Z03 收入决算表(财决03表)'!$A$10:$K$500,10,FALSE))</f>
        <v/>
      </c>
      <c r="J184" s="76" t="str">
        <f>IF(ISERROR(VLOOKUP(A184,'[1]Z03 收入决算表(财决03表)'!$A$10:$K$500,11,FALSE)),"",VLOOKUP(A184,'[1]Z03 收入决算表(财决03表)'!$A$10:$K$500,11,FALSE))</f>
        <v/>
      </c>
      <c r="K184" s="71">
        <f>'[1]Z03 收入决算表(财决03表)'!A183</f>
        <v>0</v>
      </c>
      <c r="L184" s="74">
        <f>'[1]Z03 收入决算表(财决03表)'!$E183</f>
        <v>0</v>
      </c>
      <c r="M184" s="75" t="str">
        <f t="shared" si="5"/>
        <v/>
      </c>
    </row>
    <row r="185" spans="1:13" ht="22.5" customHeight="1">
      <c r="A185" s="226" t="str">
        <f t="shared" si="4"/>
        <v/>
      </c>
      <c r="B185" s="226"/>
      <c r="C185" s="192" t="str">
        <f>IF(ISERROR(VLOOKUP(A185,'[1]Z03 收入决算表(财决03表)'!$A$10:$K$500,4,FALSE)),"",VLOOKUP(A185,'[1]Z03 收入决算表(财决03表)'!$A$10:$K$500,4,FALSE))</f>
        <v/>
      </c>
      <c r="D185" s="76" t="str">
        <f>IF(ISERROR(VLOOKUP(A185,'[1]Z03 收入决算表(财决03表)'!$A$10:$K$500,5,FALSE)),"",VLOOKUP(A185,'[1]Z03 收入决算表(财决03表)'!$A$10:$K$500,5,FALSE))</f>
        <v/>
      </c>
      <c r="E185" s="76" t="str">
        <f>IF(ISERROR(VLOOKUP(A185,'[1]Z03 收入决算表(财决03表)'!$A$10:$K$500,6,FALSE)),"",VLOOKUP(A185,'[1]Z03 收入决算表(财决03表)'!$A$10:$K$500,6,FALSE))</f>
        <v/>
      </c>
      <c r="F185" s="76" t="str">
        <f>IF(ISERROR(VLOOKUP(A185,'[1]Z03 收入决算表(财决03表)'!$A$10:$K$500,7,FALSE)),"",VLOOKUP(A185,'[1]Z03 收入决算表(财决03表)'!$A$10:$K$500,7,FALSE))</f>
        <v/>
      </c>
      <c r="G185" s="76" t="str">
        <f>IF(ISERROR(VLOOKUP(A185,'[1]Z03 收入决算表(财决03表)'!$A$10:$K$500,8,FALSE)),"",VLOOKUP(A185,'[1]Z03 收入决算表(财决03表)'!$A$10:$K$500,8,FALSE))</f>
        <v/>
      </c>
      <c r="H185" s="76" t="str">
        <f>IF(ISERROR(VLOOKUP(A185,'[1]Z03 收入决算表(财决03表)'!$A$10:$K$500,9,FALSE)),"",VLOOKUP(A185,'[1]Z03 收入决算表(财决03表)'!$A$10:$K$500,9,FALSE))</f>
        <v/>
      </c>
      <c r="I185" s="76" t="str">
        <f>IF(ISERROR(VLOOKUP(A185,'[1]Z03 收入决算表(财决03表)'!$A$10:$K$500,10,FALSE)),"",VLOOKUP(A185,'[1]Z03 收入决算表(财决03表)'!$A$10:$K$500,10,FALSE))</f>
        <v/>
      </c>
      <c r="J185" s="76" t="str">
        <f>IF(ISERROR(VLOOKUP(A185,'[1]Z03 收入决算表(财决03表)'!$A$10:$K$500,11,FALSE)),"",VLOOKUP(A185,'[1]Z03 收入决算表(财决03表)'!$A$10:$K$500,11,FALSE))</f>
        <v/>
      </c>
      <c r="K185" s="71">
        <f>'[1]Z03 收入决算表(财决03表)'!A184</f>
        <v>0</v>
      </c>
      <c r="L185" s="74">
        <f>'[1]Z03 收入决算表(财决03表)'!$E184</f>
        <v>0</v>
      </c>
      <c r="M185" s="75" t="str">
        <f t="shared" si="5"/>
        <v/>
      </c>
    </row>
    <row r="186" spans="1:13" ht="22.5" customHeight="1">
      <c r="A186" s="226" t="str">
        <f t="shared" si="4"/>
        <v/>
      </c>
      <c r="B186" s="226"/>
      <c r="C186" s="192" t="str">
        <f>IF(ISERROR(VLOOKUP(A186,'[1]Z03 收入决算表(财决03表)'!$A$10:$K$500,4,FALSE)),"",VLOOKUP(A186,'[1]Z03 收入决算表(财决03表)'!$A$10:$K$500,4,FALSE))</f>
        <v/>
      </c>
      <c r="D186" s="76" t="str">
        <f>IF(ISERROR(VLOOKUP(A186,'[1]Z03 收入决算表(财决03表)'!$A$10:$K$500,5,FALSE)),"",VLOOKUP(A186,'[1]Z03 收入决算表(财决03表)'!$A$10:$K$500,5,FALSE))</f>
        <v/>
      </c>
      <c r="E186" s="76" t="str">
        <f>IF(ISERROR(VLOOKUP(A186,'[1]Z03 收入决算表(财决03表)'!$A$10:$K$500,6,FALSE)),"",VLOOKUP(A186,'[1]Z03 收入决算表(财决03表)'!$A$10:$K$500,6,FALSE))</f>
        <v/>
      </c>
      <c r="F186" s="76" t="str">
        <f>IF(ISERROR(VLOOKUP(A186,'[1]Z03 收入决算表(财决03表)'!$A$10:$K$500,7,FALSE)),"",VLOOKUP(A186,'[1]Z03 收入决算表(财决03表)'!$A$10:$K$500,7,FALSE))</f>
        <v/>
      </c>
      <c r="G186" s="76" t="str">
        <f>IF(ISERROR(VLOOKUP(A186,'[1]Z03 收入决算表(财决03表)'!$A$10:$K$500,8,FALSE)),"",VLOOKUP(A186,'[1]Z03 收入决算表(财决03表)'!$A$10:$K$500,8,FALSE))</f>
        <v/>
      </c>
      <c r="H186" s="76" t="str">
        <f>IF(ISERROR(VLOOKUP(A186,'[1]Z03 收入决算表(财决03表)'!$A$10:$K$500,9,FALSE)),"",VLOOKUP(A186,'[1]Z03 收入决算表(财决03表)'!$A$10:$K$500,9,FALSE))</f>
        <v/>
      </c>
      <c r="I186" s="76" t="str">
        <f>IF(ISERROR(VLOOKUP(A186,'[1]Z03 收入决算表(财决03表)'!$A$10:$K$500,10,FALSE)),"",VLOOKUP(A186,'[1]Z03 收入决算表(财决03表)'!$A$10:$K$500,10,FALSE))</f>
        <v/>
      </c>
      <c r="J186" s="76" t="str">
        <f>IF(ISERROR(VLOOKUP(A186,'[1]Z03 收入决算表(财决03表)'!$A$10:$K$500,11,FALSE)),"",VLOOKUP(A186,'[1]Z03 收入决算表(财决03表)'!$A$10:$K$500,11,FALSE))</f>
        <v/>
      </c>
      <c r="K186" s="71">
        <f>'[1]Z03 收入决算表(财决03表)'!A185</f>
        <v>0</v>
      </c>
      <c r="L186" s="74">
        <f>'[1]Z03 收入决算表(财决03表)'!$E185</f>
        <v>0</v>
      </c>
      <c r="M186" s="75" t="str">
        <f t="shared" si="5"/>
        <v/>
      </c>
    </row>
    <row r="187" spans="1:13" ht="22.5" customHeight="1">
      <c r="A187" s="226" t="str">
        <f t="shared" si="4"/>
        <v/>
      </c>
      <c r="B187" s="226"/>
      <c r="C187" s="192" t="str">
        <f>IF(ISERROR(VLOOKUP(A187,'[1]Z03 收入决算表(财决03表)'!$A$10:$K$500,4,FALSE)),"",VLOOKUP(A187,'[1]Z03 收入决算表(财决03表)'!$A$10:$K$500,4,FALSE))</f>
        <v/>
      </c>
      <c r="D187" s="76" t="str">
        <f>IF(ISERROR(VLOOKUP(A187,'[1]Z03 收入决算表(财决03表)'!$A$10:$K$500,5,FALSE)),"",VLOOKUP(A187,'[1]Z03 收入决算表(财决03表)'!$A$10:$K$500,5,FALSE))</f>
        <v/>
      </c>
      <c r="E187" s="76" t="str">
        <f>IF(ISERROR(VLOOKUP(A187,'[1]Z03 收入决算表(财决03表)'!$A$10:$K$500,6,FALSE)),"",VLOOKUP(A187,'[1]Z03 收入决算表(财决03表)'!$A$10:$K$500,6,FALSE))</f>
        <v/>
      </c>
      <c r="F187" s="76" t="str">
        <f>IF(ISERROR(VLOOKUP(A187,'[1]Z03 收入决算表(财决03表)'!$A$10:$K$500,7,FALSE)),"",VLOOKUP(A187,'[1]Z03 收入决算表(财决03表)'!$A$10:$K$500,7,FALSE))</f>
        <v/>
      </c>
      <c r="G187" s="76" t="str">
        <f>IF(ISERROR(VLOOKUP(A187,'[1]Z03 收入决算表(财决03表)'!$A$10:$K$500,8,FALSE)),"",VLOOKUP(A187,'[1]Z03 收入决算表(财决03表)'!$A$10:$K$500,8,FALSE))</f>
        <v/>
      </c>
      <c r="H187" s="76" t="str">
        <f>IF(ISERROR(VLOOKUP(A187,'[1]Z03 收入决算表(财决03表)'!$A$10:$K$500,9,FALSE)),"",VLOOKUP(A187,'[1]Z03 收入决算表(财决03表)'!$A$10:$K$500,9,FALSE))</f>
        <v/>
      </c>
      <c r="I187" s="76" t="str">
        <f>IF(ISERROR(VLOOKUP(A187,'[1]Z03 收入决算表(财决03表)'!$A$10:$K$500,10,FALSE)),"",VLOOKUP(A187,'[1]Z03 收入决算表(财决03表)'!$A$10:$K$500,10,FALSE))</f>
        <v/>
      </c>
      <c r="J187" s="76" t="str">
        <f>IF(ISERROR(VLOOKUP(A187,'[1]Z03 收入决算表(财决03表)'!$A$10:$K$500,11,FALSE)),"",VLOOKUP(A187,'[1]Z03 收入决算表(财决03表)'!$A$10:$K$500,11,FALSE))</f>
        <v/>
      </c>
      <c r="K187" s="71">
        <f>'[1]Z03 收入决算表(财决03表)'!A186</f>
        <v>0</v>
      </c>
      <c r="L187" s="74">
        <f>'[1]Z03 收入决算表(财决03表)'!$E186</f>
        <v>0</v>
      </c>
      <c r="M187" s="75" t="str">
        <f t="shared" si="5"/>
        <v/>
      </c>
    </row>
    <row r="188" spans="1:13" ht="22.5" customHeight="1">
      <c r="A188" s="226" t="str">
        <f t="shared" si="4"/>
        <v/>
      </c>
      <c r="B188" s="226"/>
      <c r="C188" s="192" t="str">
        <f>IF(ISERROR(VLOOKUP(A188,'[1]Z03 收入决算表(财决03表)'!$A$10:$K$500,4,FALSE)),"",VLOOKUP(A188,'[1]Z03 收入决算表(财决03表)'!$A$10:$K$500,4,FALSE))</f>
        <v/>
      </c>
      <c r="D188" s="76" t="str">
        <f>IF(ISERROR(VLOOKUP(A188,'[1]Z03 收入决算表(财决03表)'!$A$10:$K$500,5,FALSE)),"",VLOOKUP(A188,'[1]Z03 收入决算表(财决03表)'!$A$10:$K$500,5,FALSE))</f>
        <v/>
      </c>
      <c r="E188" s="76" t="str">
        <f>IF(ISERROR(VLOOKUP(A188,'[1]Z03 收入决算表(财决03表)'!$A$10:$K$500,6,FALSE)),"",VLOOKUP(A188,'[1]Z03 收入决算表(财决03表)'!$A$10:$K$500,6,FALSE))</f>
        <v/>
      </c>
      <c r="F188" s="76" t="str">
        <f>IF(ISERROR(VLOOKUP(A188,'[1]Z03 收入决算表(财决03表)'!$A$10:$K$500,7,FALSE)),"",VLOOKUP(A188,'[1]Z03 收入决算表(财决03表)'!$A$10:$K$500,7,FALSE))</f>
        <v/>
      </c>
      <c r="G188" s="76" t="str">
        <f>IF(ISERROR(VLOOKUP(A188,'[1]Z03 收入决算表(财决03表)'!$A$10:$K$500,8,FALSE)),"",VLOOKUP(A188,'[1]Z03 收入决算表(财决03表)'!$A$10:$K$500,8,FALSE))</f>
        <v/>
      </c>
      <c r="H188" s="76" t="str">
        <f>IF(ISERROR(VLOOKUP(A188,'[1]Z03 收入决算表(财决03表)'!$A$10:$K$500,9,FALSE)),"",VLOOKUP(A188,'[1]Z03 收入决算表(财决03表)'!$A$10:$K$500,9,FALSE))</f>
        <v/>
      </c>
      <c r="I188" s="76" t="str">
        <f>IF(ISERROR(VLOOKUP(A188,'[1]Z03 收入决算表(财决03表)'!$A$10:$K$500,10,FALSE)),"",VLOOKUP(A188,'[1]Z03 收入决算表(财决03表)'!$A$10:$K$500,10,FALSE))</f>
        <v/>
      </c>
      <c r="J188" s="76" t="str">
        <f>IF(ISERROR(VLOOKUP(A188,'[1]Z03 收入决算表(财决03表)'!$A$10:$K$500,11,FALSE)),"",VLOOKUP(A188,'[1]Z03 收入决算表(财决03表)'!$A$10:$K$500,11,FALSE))</f>
        <v/>
      </c>
      <c r="K188" s="71">
        <f>'[1]Z03 收入决算表(财决03表)'!A187</f>
        <v>0</v>
      </c>
      <c r="L188" s="74">
        <f>'[1]Z03 收入决算表(财决03表)'!$E187</f>
        <v>0</v>
      </c>
      <c r="M188" s="75" t="str">
        <f t="shared" si="5"/>
        <v/>
      </c>
    </row>
    <row r="189" spans="1:13" ht="22.5" customHeight="1">
      <c r="A189" s="226" t="str">
        <f t="shared" si="4"/>
        <v/>
      </c>
      <c r="B189" s="226"/>
      <c r="C189" s="192" t="str">
        <f>IF(ISERROR(VLOOKUP(A189,'[1]Z03 收入决算表(财决03表)'!$A$10:$K$500,4,FALSE)),"",VLOOKUP(A189,'[1]Z03 收入决算表(财决03表)'!$A$10:$K$500,4,FALSE))</f>
        <v/>
      </c>
      <c r="D189" s="76" t="str">
        <f>IF(ISERROR(VLOOKUP(A189,'[1]Z03 收入决算表(财决03表)'!$A$10:$K$500,5,FALSE)),"",VLOOKUP(A189,'[1]Z03 收入决算表(财决03表)'!$A$10:$K$500,5,FALSE))</f>
        <v/>
      </c>
      <c r="E189" s="76" t="str">
        <f>IF(ISERROR(VLOOKUP(A189,'[1]Z03 收入决算表(财决03表)'!$A$10:$K$500,6,FALSE)),"",VLOOKUP(A189,'[1]Z03 收入决算表(财决03表)'!$A$10:$K$500,6,FALSE))</f>
        <v/>
      </c>
      <c r="F189" s="76" t="str">
        <f>IF(ISERROR(VLOOKUP(A189,'[1]Z03 收入决算表(财决03表)'!$A$10:$K$500,7,FALSE)),"",VLOOKUP(A189,'[1]Z03 收入决算表(财决03表)'!$A$10:$K$500,7,FALSE))</f>
        <v/>
      </c>
      <c r="G189" s="76" t="str">
        <f>IF(ISERROR(VLOOKUP(A189,'[1]Z03 收入决算表(财决03表)'!$A$10:$K$500,8,FALSE)),"",VLOOKUP(A189,'[1]Z03 收入决算表(财决03表)'!$A$10:$K$500,8,FALSE))</f>
        <v/>
      </c>
      <c r="H189" s="76" t="str">
        <f>IF(ISERROR(VLOOKUP(A189,'[1]Z03 收入决算表(财决03表)'!$A$10:$K$500,9,FALSE)),"",VLOOKUP(A189,'[1]Z03 收入决算表(财决03表)'!$A$10:$K$500,9,FALSE))</f>
        <v/>
      </c>
      <c r="I189" s="76" t="str">
        <f>IF(ISERROR(VLOOKUP(A189,'[1]Z03 收入决算表(财决03表)'!$A$10:$K$500,10,FALSE)),"",VLOOKUP(A189,'[1]Z03 收入决算表(财决03表)'!$A$10:$K$500,10,FALSE))</f>
        <v/>
      </c>
      <c r="J189" s="76" t="str">
        <f>IF(ISERROR(VLOOKUP(A189,'[1]Z03 收入决算表(财决03表)'!$A$10:$K$500,11,FALSE)),"",VLOOKUP(A189,'[1]Z03 收入决算表(财决03表)'!$A$10:$K$500,11,FALSE))</f>
        <v/>
      </c>
      <c r="K189" s="71">
        <f>'[1]Z03 收入决算表(财决03表)'!A188</f>
        <v>0</v>
      </c>
      <c r="L189" s="74">
        <f>'[1]Z03 收入决算表(财决03表)'!$E188</f>
        <v>0</v>
      </c>
      <c r="M189" s="75" t="str">
        <f t="shared" si="5"/>
        <v/>
      </c>
    </row>
    <row r="190" spans="1:13" ht="22.5" customHeight="1">
      <c r="A190" s="226" t="str">
        <f t="shared" si="4"/>
        <v/>
      </c>
      <c r="B190" s="226"/>
      <c r="C190" s="192" t="str">
        <f>IF(ISERROR(VLOOKUP(A190,'[1]Z03 收入决算表(财决03表)'!$A$10:$K$500,4,FALSE)),"",VLOOKUP(A190,'[1]Z03 收入决算表(财决03表)'!$A$10:$K$500,4,FALSE))</f>
        <v/>
      </c>
      <c r="D190" s="76" t="str">
        <f>IF(ISERROR(VLOOKUP(A190,'[1]Z03 收入决算表(财决03表)'!$A$10:$K$500,5,FALSE)),"",VLOOKUP(A190,'[1]Z03 收入决算表(财决03表)'!$A$10:$K$500,5,FALSE))</f>
        <v/>
      </c>
      <c r="E190" s="76" t="str">
        <f>IF(ISERROR(VLOOKUP(A190,'[1]Z03 收入决算表(财决03表)'!$A$10:$K$500,6,FALSE)),"",VLOOKUP(A190,'[1]Z03 收入决算表(财决03表)'!$A$10:$K$500,6,FALSE))</f>
        <v/>
      </c>
      <c r="F190" s="76" t="str">
        <f>IF(ISERROR(VLOOKUP(A190,'[1]Z03 收入决算表(财决03表)'!$A$10:$K$500,7,FALSE)),"",VLOOKUP(A190,'[1]Z03 收入决算表(财决03表)'!$A$10:$K$500,7,FALSE))</f>
        <v/>
      </c>
      <c r="G190" s="76" t="str">
        <f>IF(ISERROR(VLOOKUP(A190,'[1]Z03 收入决算表(财决03表)'!$A$10:$K$500,8,FALSE)),"",VLOOKUP(A190,'[1]Z03 收入决算表(财决03表)'!$A$10:$K$500,8,FALSE))</f>
        <v/>
      </c>
      <c r="H190" s="76" t="str">
        <f>IF(ISERROR(VLOOKUP(A190,'[1]Z03 收入决算表(财决03表)'!$A$10:$K$500,9,FALSE)),"",VLOOKUP(A190,'[1]Z03 收入决算表(财决03表)'!$A$10:$K$500,9,FALSE))</f>
        <v/>
      </c>
      <c r="I190" s="76" t="str">
        <f>IF(ISERROR(VLOOKUP(A190,'[1]Z03 收入决算表(财决03表)'!$A$10:$K$500,10,FALSE)),"",VLOOKUP(A190,'[1]Z03 收入决算表(财决03表)'!$A$10:$K$500,10,FALSE))</f>
        <v/>
      </c>
      <c r="J190" s="76" t="str">
        <f>IF(ISERROR(VLOOKUP(A190,'[1]Z03 收入决算表(财决03表)'!$A$10:$K$500,11,FALSE)),"",VLOOKUP(A190,'[1]Z03 收入决算表(财决03表)'!$A$10:$K$500,11,FALSE))</f>
        <v/>
      </c>
      <c r="K190" s="71">
        <f>'[1]Z03 收入决算表(财决03表)'!A189</f>
        <v>0</v>
      </c>
      <c r="L190" s="74">
        <f>'[1]Z03 收入决算表(财决03表)'!$E189</f>
        <v>0</v>
      </c>
      <c r="M190" s="75" t="str">
        <f t="shared" si="5"/>
        <v/>
      </c>
    </row>
    <row r="191" spans="1:13" ht="22.5" customHeight="1">
      <c r="A191" s="226" t="str">
        <f t="shared" si="4"/>
        <v/>
      </c>
      <c r="B191" s="226"/>
      <c r="C191" s="192" t="str">
        <f>IF(ISERROR(VLOOKUP(A191,'[1]Z03 收入决算表(财决03表)'!$A$10:$K$500,4,FALSE)),"",VLOOKUP(A191,'[1]Z03 收入决算表(财决03表)'!$A$10:$K$500,4,FALSE))</f>
        <v/>
      </c>
      <c r="D191" s="76" t="str">
        <f>IF(ISERROR(VLOOKUP(A191,'[1]Z03 收入决算表(财决03表)'!$A$10:$K$500,5,FALSE)),"",VLOOKUP(A191,'[1]Z03 收入决算表(财决03表)'!$A$10:$K$500,5,FALSE))</f>
        <v/>
      </c>
      <c r="E191" s="76" t="str">
        <f>IF(ISERROR(VLOOKUP(A191,'[1]Z03 收入决算表(财决03表)'!$A$10:$K$500,6,FALSE)),"",VLOOKUP(A191,'[1]Z03 收入决算表(财决03表)'!$A$10:$K$500,6,FALSE))</f>
        <v/>
      </c>
      <c r="F191" s="76" t="str">
        <f>IF(ISERROR(VLOOKUP(A191,'[1]Z03 收入决算表(财决03表)'!$A$10:$K$500,7,FALSE)),"",VLOOKUP(A191,'[1]Z03 收入决算表(财决03表)'!$A$10:$K$500,7,FALSE))</f>
        <v/>
      </c>
      <c r="G191" s="76" t="str">
        <f>IF(ISERROR(VLOOKUP(A191,'[1]Z03 收入决算表(财决03表)'!$A$10:$K$500,8,FALSE)),"",VLOOKUP(A191,'[1]Z03 收入决算表(财决03表)'!$A$10:$K$500,8,FALSE))</f>
        <v/>
      </c>
      <c r="H191" s="76" t="str">
        <f>IF(ISERROR(VLOOKUP(A191,'[1]Z03 收入决算表(财决03表)'!$A$10:$K$500,9,FALSE)),"",VLOOKUP(A191,'[1]Z03 收入决算表(财决03表)'!$A$10:$K$500,9,FALSE))</f>
        <v/>
      </c>
      <c r="I191" s="76" t="str">
        <f>IF(ISERROR(VLOOKUP(A191,'[1]Z03 收入决算表(财决03表)'!$A$10:$K$500,10,FALSE)),"",VLOOKUP(A191,'[1]Z03 收入决算表(财决03表)'!$A$10:$K$500,10,FALSE))</f>
        <v/>
      </c>
      <c r="J191" s="76" t="str">
        <f>IF(ISERROR(VLOOKUP(A191,'[1]Z03 收入决算表(财决03表)'!$A$10:$K$500,11,FALSE)),"",VLOOKUP(A191,'[1]Z03 收入决算表(财决03表)'!$A$10:$K$500,11,FALSE))</f>
        <v/>
      </c>
      <c r="K191" s="71">
        <f>'[1]Z03 收入决算表(财决03表)'!A190</f>
        <v>0</v>
      </c>
      <c r="L191" s="74">
        <f>'[1]Z03 收入决算表(财决03表)'!$E190</f>
        <v>0</v>
      </c>
      <c r="M191" s="75" t="str">
        <f t="shared" si="5"/>
        <v/>
      </c>
    </row>
    <row r="192" spans="1:13" ht="22.5" customHeight="1">
      <c r="A192" s="226" t="str">
        <f t="shared" si="4"/>
        <v/>
      </c>
      <c r="B192" s="226"/>
      <c r="C192" s="192" t="str">
        <f>IF(ISERROR(VLOOKUP(A192,'[1]Z03 收入决算表(财决03表)'!$A$10:$K$500,4,FALSE)),"",VLOOKUP(A192,'[1]Z03 收入决算表(财决03表)'!$A$10:$K$500,4,FALSE))</f>
        <v/>
      </c>
      <c r="D192" s="76" t="str">
        <f>IF(ISERROR(VLOOKUP(A192,'[1]Z03 收入决算表(财决03表)'!$A$10:$K$500,5,FALSE)),"",VLOOKUP(A192,'[1]Z03 收入决算表(财决03表)'!$A$10:$K$500,5,FALSE))</f>
        <v/>
      </c>
      <c r="E192" s="76" t="str">
        <f>IF(ISERROR(VLOOKUP(A192,'[1]Z03 收入决算表(财决03表)'!$A$10:$K$500,6,FALSE)),"",VLOOKUP(A192,'[1]Z03 收入决算表(财决03表)'!$A$10:$K$500,6,FALSE))</f>
        <v/>
      </c>
      <c r="F192" s="76" t="str">
        <f>IF(ISERROR(VLOOKUP(A192,'[1]Z03 收入决算表(财决03表)'!$A$10:$K$500,7,FALSE)),"",VLOOKUP(A192,'[1]Z03 收入决算表(财决03表)'!$A$10:$K$500,7,FALSE))</f>
        <v/>
      </c>
      <c r="G192" s="76" t="str">
        <f>IF(ISERROR(VLOOKUP(A192,'[1]Z03 收入决算表(财决03表)'!$A$10:$K$500,8,FALSE)),"",VLOOKUP(A192,'[1]Z03 收入决算表(财决03表)'!$A$10:$K$500,8,FALSE))</f>
        <v/>
      </c>
      <c r="H192" s="76" t="str">
        <f>IF(ISERROR(VLOOKUP(A192,'[1]Z03 收入决算表(财决03表)'!$A$10:$K$500,9,FALSE)),"",VLOOKUP(A192,'[1]Z03 收入决算表(财决03表)'!$A$10:$K$500,9,FALSE))</f>
        <v/>
      </c>
      <c r="I192" s="76" t="str">
        <f>IF(ISERROR(VLOOKUP(A192,'[1]Z03 收入决算表(财决03表)'!$A$10:$K$500,10,FALSE)),"",VLOOKUP(A192,'[1]Z03 收入决算表(财决03表)'!$A$10:$K$500,10,FALSE))</f>
        <v/>
      </c>
      <c r="J192" s="76" t="str">
        <f>IF(ISERROR(VLOOKUP(A192,'[1]Z03 收入决算表(财决03表)'!$A$10:$K$500,11,FALSE)),"",VLOOKUP(A192,'[1]Z03 收入决算表(财决03表)'!$A$10:$K$500,11,FALSE))</f>
        <v/>
      </c>
      <c r="K192" s="71">
        <f>'[1]Z03 收入决算表(财决03表)'!A191</f>
        <v>0</v>
      </c>
      <c r="L192" s="74">
        <f>'[1]Z03 收入决算表(财决03表)'!$E191</f>
        <v>0</v>
      </c>
      <c r="M192" s="75" t="str">
        <f t="shared" si="5"/>
        <v/>
      </c>
    </row>
    <row r="193" spans="1:13" ht="22.5" customHeight="1">
      <c r="A193" s="226" t="str">
        <f t="shared" si="4"/>
        <v/>
      </c>
      <c r="B193" s="226"/>
      <c r="C193" s="192" t="str">
        <f>IF(ISERROR(VLOOKUP(A193,'[1]Z03 收入决算表(财决03表)'!$A$10:$K$500,4,FALSE)),"",VLOOKUP(A193,'[1]Z03 收入决算表(财决03表)'!$A$10:$K$500,4,FALSE))</f>
        <v/>
      </c>
      <c r="D193" s="76" t="str">
        <f>IF(ISERROR(VLOOKUP(A193,'[1]Z03 收入决算表(财决03表)'!$A$10:$K$500,5,FALSE)),"",VLOOKUP(A193,'[1]Z03 收入决算表(财决03表)'!$A$10:$K$500,5,FALSE))</f>
        <v/>
      </c>
      <c r="E193" s="76" t="str">
        <f>IF(ISERROR(VLOOKUP(A193,'[1]Z03 收入决算表(财决03表)'!$A$10:$K$500,6,FALSE)),"",VLOOKUP(A193,'[1]Z03 收入决算表(财决03表)'!$A$10:$K$500,6,FALSE))</f>
        <v/>
      </c>
      <c r="F193" s="76" t="str">
        <f>IF(ISERROR(VLOOKUP(A193,'[1]Z03 收入决算表(财决03表)'!$A$10:$K$500,7,FALSE)),"",VLOOKUP(A193,'[1]Z03 收入决算表(财决03表)'!$A$10:$K$500,7,FALSE))</f>
        <v/>
      </c>
      <c r="G193" s="76" t="str">
        <f>IF(ISERROR(VLOOKUP(A193,'[1]Z03 收入决算表(财决03表)'!$A$10:$K$500,8,FALSE)),"",VLOOKUP(A193,'[1]Z03 收入决算表(财决03表)'!$A$10:$K$500,8,FALSE))</f>
        <v/>
      </c>
      <c r="H193" s="76" t="str">
        <f>IF(ISERROR(VLOOKUP(A193,'[1]Z03 收入决算表(财决03表)'!$A$10:$K$500,9,FALSE)),"",VLOOKUP(A193,'[1]Z03 收入决算表(财决03表)'!$A$10:$K$500,9,FALSE))</f>
        <v/>
      </c>
      <c r="I193" s="76" t="str">
        <f>IF(ISERROR(VLOOKUP(A193,'[1]Z03 收入决算表(财决03表)'!$A$10:$K$500,10,FALSE)),"",VLOOKUP(A193,'[1]Z03 收入决算表(财决03表)'!$A$10:$K$500,10,FALSE))</f>
        <v/>
      </c>
      <c r="J193" s="76" t="str">
        <f>IF(ISERROR(VLOOKUP(A193,'[1]Z03 收入决算表(财决03表)'!$A$10:$K$500,11,FALSE)),"",VLOOKUP(A193,'[1]Z03 收入决算表(财决03表)'!$A$10:$K$500,11,FALSE))</f>
        <v/>
      </c>
      <c r="K193" s="71">
        <f>'[1]Z03 收入决算表(财决03表)'!A192</f>
        <v>0</v>
      </c>
      <c r="L193" s="74">
        <f>'[1]Z03 收入决算表(财决03表)'!$E192</f>
        <v>0</v>
      </c>
      <c r="M193" s="75" t="str">
        <f t="shared" si="5"/>
        <v/>
      </c>
    </row>
    <row r="194" spans="1:13" ht="22.5" customHeight="1">
      <c r="A194" s="226" t="str">
        <f t="shared" si="4"/>
        <v/>
      </c>
      <c r="B194" s="226"/>
      <c r="C194" s="192" t="str">
        <f>IF(ISERROR(VLOOKUP(A194,'[1]Z03 收入决算表(财决03表)'!$A$10:$K$500,4,FALSE)),"",VLOOKUP(A194,'[1]Z03 收入决算表(财决03表)'!$A$10:$K$500,4,FALSE))</f>
        <v/>
      </c>
      <c r="D194" s="76" t="str">
        <f>IF(ISERROR(VLOOKUP(A194,'[1]Z03 收入决算表(财决03表)'!$A$10:$K$500,5,FALSE)),"",VLOOKUP(A194,'[1]Z03 收入决算表(财决03表)'!$A$10:$K$500,5,FALSE))</f>
        <v/>
      </c>
      <c r="E194" s="76" t="str">
        <f>IF(ISERROR(VLOOKUP(A194,'[1]Z03 收入决算表(财决03表)'!$A$10:$K$500,6,FALSE)),"",VLOOKUP(A194,'[1]Z03 收入决算表(财决03表)'!$A$10:$K$500,6,FALSE))</f>
        <v/>
      </c>
      <c r="F194" s="76" t="str">
        <f>IF(ISERROR(VLOOKUP(A194,'[1]Z03 收入决算表(财决03表)'!$A$10:$K$500,7,FALSE)),"",VLOOKUP(A194,'[1]Z03 收入决算表(财决03表)'!$A$10:$K$500,7,FALSE))</f>
        <v/>
      </c>
      <c r="G194" s="76" t="str">
        <f>IF(ISERROR(VLOOKUP(A194,'[1]Z03 收入决算表(财决03表)'!$A$10:$K$500,8,FALSE)),"",VLOOKUP(A194,'[1]Z03 收入决算表(财决03表)'!$A$10:$K$500,8,FALSE))</f>
        <v/>
      </c>
      <c r="H194" s="76" t="str">
        <f>IF(ISERROR(VLOOKUP(A194,'[1]Z03 收入决算表(财决03表)'!$A$10:$K$500,9,FALSE)),"",VLOOKUP(A194,'[1]Z03 收入决算表(财决03表)'!$A$10:$K$500,9,FALSE))</f>
        <v/>
      </c>
      <c r="I194" s="76" t="str">
        <f>IF(ISERROR(VLOOKUP(A194,'[1]Z03 收入决算表(财决03表)'!$A$10:$K$500,10,FALSE)),"",VLOOKUP(A194,'[1]Z03 收入决算表(财决03表)'!$A$10:$K$500,10,FALSE))</f>
        <v/>
      </c>
      <c r="J194" s="76" t="str">
        <f>IF(ISERROR(VLOOKUP(A194,'[1]Z03 收入决算表(财决03表)'!$A$10:$K$500,11,FALSE)),"",VLOOKUP(A194,'[1]Z03 收入决算表(财决03表)'!$A$10:$K$500,11,FALSE))</f>
        <v/>
      </c>
      <c r="K194" s="71">
        <f>'[1]Z03 收入决算表(财决03表)'!A193</f>
        <v>0</v>
      </c>
      <c r="L194" s="74">
        <f>'[1]Z03 收入决算表(财决03表)'!$E193</f>
        <v>0</v>
      </c>
      <c r="M194" s="75" t="str">
        <f t="shared" si="5"/>
        <v/>
      </c>
    </row>
    <row r="195" spans="1:13" ht="22.5" customHeight="1">
      <c r="A195" s="226" t="str">
        <f t="shared" si="4"/>
        <v/>
      </c>
      <c r="B195" s="226"/>
      <c r="C195" s="192" t="str">
        <f>IF(ISERROR(VLOOKUP(A195,'[1]Z03 收入决算表(财决03表)'!$A$10:$K$500,4,FALSE)),"",VLOOKUP(A195,'[1]Z03 收入决算表(财决03表)'!$A$10:$K$500,4,FALSE))</f>
        <v/>
      </c>
      <c r="D195" s="76" t="str">
        <f>IF(ISERROR(VLOOKUP(A195,'[1]Z03 收入决算表(财决03表)'!$A$10:$K$500,5,FALSE)),"",VLOOKUP(A195,'[1]Z03 收入决算表(财决03表)'!$A$10:$K$500,5,FALSE))</f>
        <v/>
      </c>
      <c r="E195" s="76" t="str">
        <f>IF(ISERROR(VLOOKUP(A195,'[1]Z03 收入决算表(财决03表)'!$A$10:$K$500,6,FALSE)),"",VLOOKUP(A195,'[1]Z03 收入决算表(财决03表)'!$A$10:$K$500,6,FALSE))</f>
        <v/>
      </c>
      <c r="F195" s="76" t="str">
        <f>IF(ISERROR(VLOOKUP(A195,'[1]Z03 收入决算表(财决03表)'!$A$10:$K$500,7,FALSE)),"",VLOOKUP(A195,'[1]Z03 收入决算表(财决03表)'!$A$10:$K$500,7,FALSE))</f>
        <v/>
      </c>
      <c r="G195" s="76" t="str">
        <f>IF(ISERROR(VLOOKUP(A195,'[1]Z03 收入决算表(财决03表)'!$A$10:$K$500,8,FALSE)),"",VLOOKUP(A195,'[1]Z03 收入决算表(财决03表)'!$A$10:$K$500,8,FALSE))</f>
        <v/>
      </c>
      <c r="H195" s="76" t="str">
        <f>IF(ISERROR(VLOOKUP(A195,'[1]Z03 收入决算表(财决03表)'!$A$10:$K$500,9,FALSE)),"",VLOOKUP(A195,'[1]Z03 收入决算表(财决03表)'!$A$10:$K$500,9,FALSE))</f>
        <v/>
      </c>
      <c r="I195" s="76" t="str">
        <f>IF(ISERROR(VLOOKUP(A195,'[1]Z03 收入决算表(财决03表)'!$A$10:$K$500,10,FALSE)),"",VLOOKUP(A195,'[1]Z03 收入决算表(财决03表)'!$A$10:$K$500,10,FALSE))</f>
        <v/>
      </c>
      <c r="J195" s="76" t="str">
        <f>IF(ISERROR(VLOOKUP(A195,'[1]Z03 收入决算表(财决03表)'!$A$10:$K$500,11,FALSE)),"",VLOOKUP(A195,'[1]Z03 收入决算表(财决03表)'!$A$10:$K$500,11,FALSE))</f>
        <v/>
      </c>
      <c r="K195" s="71">
        <f>'[1]Z03 收入决算表(财决03表)'!A194</f>
        <v>0</v>
      </c>
      <c r="L195" s="74">
        <f>'[1]Z03 收入决算表(财决03表)'!$E194</f>
        <v>0</v>
      </c>
      <c r="M195" s="75" t="str">
        <f t="shared" si="5"/>
        <v/>
      </c>
    </row>
    <row r="196" spans="1:13" ht="22.5" customHeight="1">
      <c r="A196" s="226" t="str">
        <f t="shared" si="4"/>
        <v/>
      </c>
      <c r="B196" s="226"/>
      <c r="C196" s="192" t="str">
        <f>IF(ISERROR(VLOOKUP(A196,'[1]Z03 收入决算表(财决03表)'!$A$10:$K$500,4,FALSE)),"",VLOOKUP(A196,'[1]Z03 收入决算表(财决03表)'!$A$10:$K$500,4,FALSE))</f>
        <v/>
      </c>
      <c r="D196" s="76" t="str">
        <f>IF(ISERROR(VLOOKUP(A196,'[1]Z03 收入决算表(财决03表)'!$A$10:$K$500,5,FALSE)),"",VLOOKUP(A196,'[1]Z03 收入决算表(财决03表)'!$A$10:$K$500,5,FALSE))</f>
        <v/>
      </c>
      <c r="E196" s="76" t="str">
        <f>IF(ISERROR(VLOOKUP(A196,'[1]Z03 收入决算表(财决03表)'!$A$10:$K$500,6,FALSE)),"",VLOOKUP(A196,'[1]Z03 收入决算表(财决03表)'!$A$10:$K$500,6,FALSE))</f>
        <v/>
      </c>
      <c r="F196" s="76" t="str">
        <f>IF(ISERROR(VLOOKUP(A196,'[1]Z03 收入决算表(财决03表)'!$A$10:$K$500,7,FALSE)),"",VLOOKUP(A196,'[1]Z03 收入决算表(财决03表)'!$A$10:$K$500,7,FALSE))</f>
        <v/>
      </c>
      <c r="G196" s="76" t="str">
        <f>IF(ISERROR(VLOOKUP(A196,'[1]Z03 收入决算表(财决03表)'!$A$10:$K$500,8,FALSE)),"",VLOOKUP(A196,'[1]Z03 收入决算表(财决03表)'!$A$10:$K$500,8,FALSE))</f>
        <v/>
      </c>
      <c r="H196" s="76" t="str">
        <f>IF(ISERROR(VLOOKUP(A196,'[1]Z03 收入决算表(财决03表)'!$A$10:$K$500,9,FALSE)),"",VLOOKUP(A196,'[1]Z03 收入决算表(财决03表)'!$A$10:$K$500,9,FALSE))</f>
        <v/>
      </c>
      <c r="I196" s="76" t="str">
        <f>IF(ISERROR(VLOOKUP(A196,'[1]Z03 收入决算表(财决03表)'!$A$10:$K$500,10,FALSE)),"",VLOOKUP(A196,'[1]Z03 收入决算表(财决03表)'!$A$10:$K$500,10,FALSE))</f>
        <v/>
      </c>
      <c r="J196" s="76" t="str">
        <f>IF(ISERROR(VLOOKUP(A196,'[1]Z03 收入决算表(财决03表)'!$A$10:$K$500,11,FALSE)),"",VLOOKUP(A196,'[1]Z03 收入决算表(财决03表)'!$A$10:$K$500,11,FALSE))</f>
        <v/>
      </c>
      <c r="K196" s="71">
        <f>'[1]Z03 收入决算表(财决03表)'!A195</f>
        <v>0</v>
      </c>
      <c r="L196" s="74">
        <f>'[1]Z03 收入决算表(财决03表)'!$E195</f>
        <v>0</v>
      </c>
      <c r="M196" s="75" t="str">
        <f t="shared" si="5"/>
        <v/>
      </c>
    </row>
    <row r="197" spans="1:13" ht="22.5" customHeight="1">
      <c r="A197" s="226" t="str">
        <f t="shared" si="4"/>
        <v/>
      </c>
      <c r="B197" s="226"/>
      <c r="C197" s="192" t="str">
        <f>IF(ISERROR(VLOOKUP(A197,'[1]Z03 收入决算表(财决03表)'!$A$10:$K$500,4,FALSE)),"",VLOOKUP(A197,'[1]Z03 收入决算表(财决03表)'!$A$10:$K$500,4,FALSE))</f>
        <v/>
      </c>
      <c r="D197" s="76" t="str">
        <f>IF(ISERROR(VLOOKUP(A197,'[1]Z03 收入决算表(财决03表)'!$A$10:$K$500,5,FALSE)),"",VLOOKUP(A197,'[1]Z03 收入决算表(财决03表)'!$A$10:$K$500,5,FALSE))</f>
        <v/>
      </c>
      <c r="E197" s="76" t="str">
        <f>IF(ISERROR(VLOOKUP(A197,'[1]Z03 收入决算表(财决03表)'!$A$10:$K$500,6,FALSE)),"",VLOOKUP(A197,'[1]Z03 收入决算表(财决03表)'!$A$10:$K$500,6,FALSE))</f>
        <v/>
      </c>
      <c r="F197" s="76" t="str">
        <f>IF(ISERROR(VLOOKUP(A197,'[1]Z03 收入决算表(财决03表)'!$A$10:$K$500,7,FALSE)),"",VLOOKUP(A197,'[1]Z03 收入决算表(财决03表)'!$A$10:$K$500,7,FALSE))</f>
        <v/>
      </c>
      <c r="G197" s="76" t="str">
        <f>IF(ISERROR(VLOOKUP(A197,'[1]Z03 收入决算表(财决03表)'!$A$10:$K$500,8,FALSE)),"",VLOOKUP(A197,'[1]Z03 收入决算表(财决03表)'!$A$10:$K$500,8,FALSE))</f>
        <v/>
      </c>
      <c r="H197" s="76" t="str">
        <f>IF(ISERROR(VLOOKUP(A197,'[1]Z03 收入决算表(财决03表)'!$A$10:$K$500,9,FALSE)),"",VLOOKUP(A197,'[1]Z03 收入决算表(财决03表)'!$A$10:$K$500,9,FALSE))</f>
        <v/>
      </c>
      <c r="I197" s="76" t="str">
        <f>IF(ISERROR(VLOOKUP(A197,'[1]Z03 收入决算表(财决03表)'!$A$10:$K$500,10,FALSE)),"",VLOOKUP(A197,'[1]Z03 收入决算表(财决03表)'!$A$10:$K$500,10,FALSE))</f>
        <v/>
      </c>
      <c r="J197" s="76" t="str">
        <f>IF(ISERROR(VLOOKUP(A197,'[1]Z03 收入决算表(财决03表)'!$A$10:$K$500,11,FALSE)),"",VLOOKUP(A197,'[1]Z03 收入决算表(财决03表)'!$A$10:$K$500,11,FALSE))</f>
        <v/>
      </c>
      <c r="K197" s="71">
        <f>'[1]Z03 收入决算表(财决03表)'!A196</f>
        <v>0</v>
      </c>
      <c r="L197" s="74">
        <f>'[1]Z03 收入决算表(财决03表)'!$E196</f>
        <v>0</v>
      </c>
      <c r="M197" s="75" t="str">
        <f t="shared" si="5"/>
        <v/>
      </c>
    </row>
    <row r="198" spans="1:13" ht="22.5" customHeight="1">
      <c r="A198" s="226" t="str">
        <f t="shared" si="4"/>
        <v/>
      </c>
      <c r="B198" s="226"/>
      <c r="C198" s="192" t="str">
        <f>IF(ISERROR(VLOOKUP(A198,'[1]Z03 收入决算表(财决03表)'!$A$10:$K$500,4,FALSE)),"",VLOOKUP(A198,'[1]Z03 收入决算表(财决03表)'!$A$10:$K$500,4,FALSE))</f>
        <v/>
      </c>
      <c r="D198" s="76" t="str">
        <f>IF(ISERROR(VLOOKUP(A198,'[1]Z03 收入决算表(财决03表)'!$A$10:$K$500,5,FALSE)),"",VLOOKUP(A198,'[1]Z03 收入决算表(财决03表)'!$A$10:$K$500,5,FALSE))</f>
        <v/>
      </c>
      <c r="E198" s="76" t="str">
        <f>IF(ISERROR(VLOOKUP(A198,'[1]Z03 收入决算表(财决03表)'!$A$10:$K$500,6,FALSE)),"",VLOOKUP(A198,'[1]Z03 收入决算表(财决03表)'!$A$10:$K$500,6,FALSE))</f>
        <v/>
      </c>
      <c r="F198" s="76" t="str">
        <f>IF(ISERROR(VLOOKUP(A198,'[1]Z03 收入决算表(财决03表)'!$A$10:$K$500,7,FALSE)),"",VLOOKUP(A198,'[1]Z03 收入决算表(财决03表)'!$A$10:$K$500,7,FALSE))</f>
        <v/>
      </c>
      <c r="G198" s="76" t="str">
        <f>IF(ISERROR(VLOOKUP(A198,'[1]Z03 收入决算表(财决03表)'!$A$10:$K$500,8,FALSE)),"",VLOOKUP(A198,'[1]Z03 收入决算表(财决03表)'!$A$10:$K$500,8,FALSE))</f>
        <v/>
      </c>
      <c r="H198" s="76" t="str">
        <f>IF(ISERROR(VLOOKUP(A198,'[1]Z03 收入决算表(财决03表)'!$A$10:$K$500,9,FALSE)),"",VLOOKUP(A198,'[1]Z03 收入决算表(财决03表)'!$A$10:$K$500,9,FALSE))</f>
        <v/>
      </c>
      <c r="I198" s="76" t="str">
        <f>IF(ISERROR(VLOOKUP(A198,'[1]Z03 收入决算表(财决03表)'!$A$10:$K$500,10,FALSE)),"",VLOOKUP(A198,'[1]Z03 收入决算表(财决03表)'!$A$10:$K$500,10,FALSE))</f>
        <v/>
      </c>
      <c r="J198" s="76" t="str">
        <f>IF(ISERROR(VLOOKUP(A198,'[1]Z03 收入决算表(财决03表)'!$A$10:$K$500,11,FALSE)),"",VLOOKUP(A198,'[1]Z03 收入决算表(财决03表)'!$A$10:$K$500,11,FALSE))</f>
        <v/>
      </c>
      <c r="K198" s="71">
        <f>'[1]Z03 收入决算表(财决03表)'!A197</f>
        <v>0</v>
      </c>
      <c r="L198" s="74">
        <f>'[1]Z03 收入决算表(财决03表)'!$E197</f>
        <v>0</v>
      </c>
      <c r="M198" s="75" t="str">
        <f t="shared" si="5"/>
        <v/>
      </c>
    </row>
    <row r="199" spans="1:13" ht="22.5" customHeight="1">
      <c r="A199" s="226" t="str">
        <f t="shared" si="4"/>
        <v/>
      </c>
      <c r="B199" s="226"/>
      <c r="C199" s="192" t="str">
        <f>IF(ISERROR(VLOOKUP(A199,'[1]Z03 收入决算表(财决03表)'!$A$10:$K$500,4,FALSE)),"",VLOOKUP(A199,'[1]Z03 收入决算表(财决03表)'!$A$10:$K$500,4,FALSE))</f>
        <v/>
      </c>
      <c r="D199" s="76" t="str">
        <f>IF(ISERROR(VLOOKUP(A199,'[1]Z03 收入决算表(财决03表)'!$A$10:$K$500,5,FALSE)),"",VLOOKUP(A199,'[1]Z03 收入决算表(财决03表)'!$A$10:$K$500,5,FALSE))</f>
        <v/>
      </c>
      <c r="E199" s="76" t="str">
        <f>IF(ISERROR(VLOOKUP(A199,'[1]Z03 收入决算表(财决03表)'!$A$10:$K$500,6,FALSE)),"",VLOOKUP(A199,'[1]Z03 收入决算表(财决03表)'!$A$10:$K$500,6,FALSE))</f>
        <v/>
      </c>
      <c r="F199" s="76" t="str">
        <f>IF(ISERROR(VLOOKUP(A199,'[1]Z03 收入决算表(财决03表)'!$A$10:$K$500,7,FALSE)),"",VLOOKUP(A199,'[1]Z03 收入决算表(财决03表)'!$A$10:$K$500,7,FALSE))</f>
        <v/>
      </c>
      <c r="G199" s="76" t="str">
        <f>IF(ISERROR(VLOOKUP(A199,'[1]Z03 收入决算表(财决03表)'!$A$10:$K$500,8,FALSE)),"",VLOOKUP(A199,'[1]Z03 收入决算表(财决03表)'!$A$10:$K$500,8,FALSE))</f>
        <v/>
      </c>
      <c r="H199" s="76" t="str">
        <f>IF(ISERROR(VLOOKUP(A199,'[1]Z03 收入决算表(财决03表)'!$A$10:$K$500,9,FALSE)),"",VLOOKUP(A199,'[1]Z03 收入决算表(财决03表)'!$A$10:$K$500,9,FALSE))</f>
        <v/>
      </c>
      <c r="I199" s="76" t="str">
        <f>IF(ISERROR(VLOOKUP(A199,'[1]Z03 收入决算表(财决03表)'!$A$10:$K$500,10,FALSE)),"",VLOOKUP(A199,'[1]Z03 收入决算表(财决03表)'!$A$10:$K$500,10,FALSE))</f>
        <v/>
      </c>
      <c r="J199" s="76" t="str">
        <f>IF(ISERROR(VLOOKUP(A199,'[1]Z03 收入决算表(财决03表)'!$A$10:$K$500,11,FALSE)),"",VLOOKUP(A199,'[1]Z03 收入决算表(财决03表)'!$A$10:$K$500,11,FALSE))</f>
        <v/>
      </c>
      <c r="K199" s="71">
        <f>'[1]Z03 收入决算表(财决03表)'!A198</f>
        <v>0</v>
      </c>
      <c r="L199" s="74">
        <f>'[1]Z03 收入决算表(财决03表)'!$E198</f>
        <v>0</v>
      </c>
      <c r="M199" s="75" t="str">
        <f t="shared" si="5"/>
        <v/>
      </c>
    </row>
    <row r="200" spans="1:13" ht="22.5" customHeight="1">
      <c r="A200" s="226" t="str">
        <f t="shared" si="4"/>
        <v/>
      </c>
      <c r="B200" s="226"/>
      <c r="C200" s="192" t="str">
        <f>IF(ISERROR(VLOOKUP(A200,'[1]Z03 收入决算表(财决03表)'!$A$10:$K$500,4,FALSE)),"",VLOOKUP(A200,'[1]Z03 收入决算表(财决03表)'!$A$10:$K$500,4,FALSE))</f>
        <v/>
      </c>
      <c r="D200" s="76" t="str">
        <f>IF(ISERROR(VLOOKUP(A200,'[1]Z03 收入决算表(财决03表)'!$A$10:$K$500,5,FALSE)),"",VLOOKUP(A200,'[1]Z03 收入决算表(财决03表)'!$A$10:$K$500,5,FALSE))</f>
        <v/>
      </c>
      <c r="E200" s="76" t="str">
        <f>IF(ISERROR(VLOOKUP(A200,'[1]Z03 收入决算表(财决03表)'!$A$10:$K$500,6,FALSE)),"",VLOOKUP(A200,'[1]Z03 收入决算表(财决03表)'!$A$10:$K$500,6,FALSE))</f>
        <v/>
      </c>
      <c r="F200" s="76" t="str">
        <f>IF(ISERROR(VLOOKUP(A200,'[1]Z03 收入决算表(财决03表)'!$A$10:$K$500,7,FALSE)),"",VLOOKUP(A200,'[1]Z03 收入决算表(财决03表)'!$A$10:$K$500,7,FALSE))</f>
        <v/>
      </c>
      <c r="G200" s="76" t="str">
        <f>IF(ISERROR(VLOOKUP(A200,'[1]Z03 收入决算表(财决03表)'!$A$10:$K$500,8,FALSE)),"",VLOOKUP(A200,'[1]Z03 收入决算表(财决03表)'!$A$10:$K$500,8,FALSE))</f>
        <v/>
      </c>
      <c r="H200" s="76" t="str">
        <f>IF(ISERROR(VLOOKUP(A200,'[1]Z03 收入决算表(财决03表)'!$A$10:$K$500,9,FALSE)),"",VLOOKUP(A200,'[1]Z03 收入决算表(财决03表)'!$A$10:$K$500,9,FALSE))</f>
        <v/>
      </c>
      <c r="I200" s="76" t="str">
        <f>IF(ISERROR(VLOOKUP(A200,'[1]Z03 收入决算表(财决03表)'!$A$10:$K$500,10,FALSE)),"",VLOOKUP(A200,'[1]Z03 收入决算表(财决03表)'!$A$10:$K$500,10,FALSE))</f>
        <v/>
      </c>
      <c r="J200" s="76" t="str">
        <f>IF(ISERROR(VLOOKUP(A200,'[1]Z03 收入决算表(财决03表)'!$A$10:$K$500,11,FALSE)),"",VLOOKUP(A200,'[1]Z03 收入决算表(财决03表)'!$A$10:$K$500,11,FALSE))</f>
        <v/>
      </c>
      <c r="K200" s="71">
        <f>'[1]Z03 收入决算表(财决03表)'!A199</f>
        <v>0</v>
      </c>
      <c r="L200" s="74">
        <f>'[1]Z03 收入决算表(财决03表)'!$E199</f>
        <v>0</v>
      </c>
      <c r="M200" s="75" t="str">
        <f t="shared" si="5"/>
        <v/>
      </c>
    </row>
    <row r="201" spans="1:13" ht="22.5" customHeight="1">
      <c r="A201" s="226" t="str">
        <f t="shared" si="4"/>
        <v/>
      </c>
      <c r="B201" s="226"/>
      <c r="C201" s="192" t="str">
        <f>IF(ISERROR(VLOOKUP(A201,'[1]Z03 收入决算表(财决03表)'!$A$10:$K$500,4,FALSE)),"",VLOOKUP(A201,'[1]Z03 收入决算表(财决03表)'!$A$10:$K$500,4,FALSE))</f>
        <v/>
      </c>
      <c r="D201" s="76" t="str">
        <f>IF(ISERROR(VLOOKUP(A201,'[1]Z03 收入决算表(财决03表)'!$A$10:$K$500,5,FALSE)),"",VLOOKUP(A201,'[1]Z03 收入决算表(财决03表)'!$A$10:$K$500,5,FALSE))</f>
        <v/>
      </c>
      <c r="E201" s="76" t="str">
        <f>IF(ISERROR(VLOOKUP(A201,'[1]Z03 收入决算表(财决03表)'!$A$10:$K$500,6,FALSE)),"",VLOOKUP(A201,'[1]Z03 收入决算表(财决03表)'!$A$10:$K$500,6,FALSE))</f>
        <v/>
      </c>
      <c r="F201" s="76" t="str">
        <f>IF(ISERROR(VLOOKUP(A201,'[1]Z03 收入决算表(财决03表)'!$A$10:$K$500,7,FALSE)),"",VLOOKUP(A201,'[1]Z03 收入决算表(财决03表)'!$A$10:$K$500,7,FALSE))</f>
        <v/>
      </c>
      <c r="G201" s="76" t="str">
        <f>IF(ISERROR(VLOOKUP(A201,'[1]Z03 收入决算表(财决03表)'!$A$10:$K$500,8,FALSE)),"",VLOOKUP(A201,'[1]Z03 收入决算表(财决03表)'!$A$10:$K$500,8,FALSE))</f>
        <v/>
      </c>
      <c r="H201" s="76" t="str">
        <f>IF(ISERROR(VLOOKUP(A201,'[1]Z03 收入决算表(财决03表)'!$A$10:$K$500,9,FALSE)),"",VLOOKUP(A201,'[1]Z03 收入决算表(财决03表)'!$A$10:$K$500,9,FALSE))</f>
        <v/>
      </c>
      <c r="I201" s="76" t="str">
        <f>IF(ISERROR(VLOOKUP(A201,'[1]Z03 收入决算表(财决03表)'!$A$10:$K$500,10,FALSE)),"",VLOOKUP(A201,'[1]Z03 收入决算表(财决03表)'!$A$10:$K$500,10,FALSE))</f>
        <v/>
      </c>
      <c r="J201" s="76" t="str">
        <f>IF(ISERROR(VLOOKUP(A201,'[1]Z03 收入决算表(财决03表)'!$A$10:$K$500,11,FALSE)),"",VLOOKUP(A201,'[1]Z03 收入决算表(财决03表)'!$A$10:$K$500,11,FALSE))</f>
        <v/>
      </c>
      <c r="K201" s="71">
        <f>'[1]Z03 收入决算表(财决03表)'!A200</f>
        <v>0</v>
      </c>
      <c r="L201" s="74">
        <f>'[1]Z03 收入决算表(财决03表)'!$E200</f>
        <v>0</v>
      </c>
      <c r="M201" s="75" t="str">
        <f t="shared" si="5"/>
        <v/>
      </c>
    </row>
    <row r="202" spans="1:13" ht="22.5" customHeight="1">
      <c r="A202" s="226" t="str">
        <f t="shared" si="4"/>
        <v/>
      </c>
      <c r="B202" s="226"/>
      <c r="C202" s="192" t="str">
        <f>IF(ISERROR(VLOOKUP(A202,'[1]Z03 收入决算表(财决03表)'!$A$10:$K$500,4,FALSE)),"",VLOOKUP(A202,'[1]Z03 收入决算表(财决03表)'!$A$10:$K$500,4,FALSE))</f>
        <v/>
      </c>
      <c r="D202" s="76" t="str">
        <f>IF(ISERROR(VLOOKUP(A202,'[1]Z03 收入决算表(财决03表)'!$A$10:$K$500,5,FALSE)),"",VLOOKUP(A202,'[1]Z03 收入决算表(财决03表)'!$A$10:$K$500,5,FALSE))</f>
        <v/>
      </c>
      <c r="E202" s="76" t="str">
        <f>IF(ISERROR(VLOOKUP(A202,'[1]Z03 收入决算表(财决03表)'!$A$10:$K$500,6,FALSE)),"",VLOOKUP(A202,'[1]Z03 收入决算表(财决03表)'!$A$10:$K$500,6,FALSE))</f>
        <v/>
      </c>
      <c r="F202" s="76" t="str">
        <f>IF(ISERROR(VLOOKUP(A202,'[1]Z03 收入决算表(财决03表)'!$A$10:$K$500,7,FALSE)),"",VLOOKUP(A202,'[1]Z03 收入决算表(财决03表)'!$A$10:$K$500,7,FALSE))</f>
        <v/>
      </c>
      <c r="G202" s="76" t="str">
        <f>IF(ISERROR(VLOOKUP(A202,'[1]Z03 收入决算表(财决03表)'!$A$10:$K$500,8,FALSE)),"",VLOOKUP(A202,'[1]Z03 收入决算表(财决03表)'!$A$10:$K$500,8,FALSE))</f>
        <v/>
      </c>
      <c r="H202" s="76" t="str">
        <f>IF(ISERROR(VLOOKUP(A202,'[1]Z03 收入决算表(财决03表)'!$A$10:$K$500,9,FALSE)),"",VLOOKUP(A202,'[1]Z03 收入决算表(财决03表)'!$A$10:$K$500,9,FALSE))</f>
        <v/>
      </c>
      <c r="I202" s="76" t="str">
        <f>IF(ISERROR(VLOOKUP(A202,'[1]Z03 收入决算表(财决03表)'!$A$10:$K$500,10,FALSE)),"",VLOOKUP(A202,'[1]Z03 收入决算表(财决03表)'!$A$10:$K$500,10,FALSE))</f>
        <v/>
      </c>
      <c r="J202" s="76" t="str">
        <f>IF(ISERROR(VLOOKUP(A202,'[1]Z03 收入决算表(财决03表)'!$A$10:$K$500,11,FALSE)),"",VLOOKUP(A202,'[1]Z03 收入决算表(财决03表)'!$A$10:$K$500,11,FALSE))</f>
        <v/>
      </c>
      <c r="K202" s="71">
        <f>'[1]Z03 收入决算表(财决03表)'!A201</f>
        <v>0</v>
      </c>
      <c r="L202" s="74">
        <f>'[1]Z03 收入决算表(财决03表)'!$E201</f>
        <v>0</v>
      </c>
      <c r="M202" s="75" t="str">
        <f t="shared" si="5"/>
        <v/>
      </c>
    </row>
    <row r="203" spans="1:13" ht="22.5" customHeight="1">
      <c r="A203" s="226" t="str">
        <f t="shared" si="4"/>
        <v/>
      </c>
      <c r="B203" s="226"/>
      <c r="C203" s="192" t="str">
        <f>IF(ISERROR(VLOOKUP(A203,'[1]Z03 收入决算表(财决03表)'!$A$10:$K$500,4,FALSE)),"",VLOOKUP(A203,'[1]Z03 收入决算表(财决03表)'!$A$10:$K$500,4,FALSE))</f>
        <v/>
      </c>
      <c r="D203" s="76" t="str">
        <f>IF(ISERROR(VLOOKUP(A203,'[1]Z03 收入决算表(财决03表)'!$A$10:$K$500,5,FALSE)),"",VLOOKUP(A203,'[1]Z03 收入决算表(财决03表)'!$A$10:$K$500,5,FALSE))</f>
        <v/>
      </c>
      <c r="E203" s="76" t="str">
        <f>IF(ISERROR(VLOOKUP(A203,'[1]Z03 收入决算表(财决03表)'!$A$10:$K$500,6,FALSE)),"",VLOOKUP(A203,'[1]Z03 收入决算表(财决03表)'!$A$10:$K$500,6,FALSE))</f>
        <v/>
      </c>
      <c r="F203" s="76" t="str">
        <f>IF(ISERROR(VLOOKUP(A203,'[1]Z03 收入决算表(财决03表)'!$A$10:$K$500,7,FALSE)),"",VLOOKUP(A203,'[1]Z03 收入决算表(财决03表)'!$A$10:$K$500,7,FALSE))</f>
        <v/>
      </c>
      <c r="G203" s="76" t="str">
        <f>IF(ISERROR(VLOOKUP(A203,'[1]Z03 收入决算表(财决03表)'!$A$10:$K$500,8,FALSE)),"",VLOOKUP(A203,'[1]Z03 收入决算表(财决03表)'!$A$10:$K$500,8,FALSE))</f>
        <v/>
      </c>
      <c r="H203" s="76" t="str">
        <f>IF(ISERROR(VLOOKUP(A203,'[1]Z03 收入决算表(财决03表)'!$A$10:$K$500,9,FALSE)),"",VLOOKUP(A203,'[1]Z03 收入决算表(财决03表)'!$A$10:$K$500,9,FALSE))</f>
        <v/>
      </c>
      <c r="I203" s="76" t="str">
        <f>IF(ISERROR(VLOOKUP(A203,'[1]Z03 收入决算表(财决03表)'!$A$10:$K$500,10,FALSE)),"",VLOOKUP(A203,'[1]Z03 收入决算表(财决03表)'!$A$10:$K$500,10,FALSE))</f>
        <v/>
      </c>
      <c r="J203" s="76" t="str">
        <f>IF(ISERROR(VLOOKUP(A203,'[1]Z03 收入决算表(财决03表)'!$A$10:$K$500,11,FALSE)),"",VLOOKUP(A203,'[1]Z03 收入决算表(财决03表)'!$A$10:$K$500,11,FALSE))</f>
        <v/>
      </c>
      <c r="K203" s="71">
        <f>'[1]Z03 收入决算表(财决03表)'!A202</f>
        <v>0</v>
      </c>
      <c r="L203" s="74">
        <f>'[1]Z03 收入决算表(财决03表)'!$E202</f>
        <v>0</v>
      </c>
      <c r="M203" s="75" t="str">
        <f t="shared" si="5"/>
        <v/>
      </c>
    </row>
    <row r="204" spans="1:13" ht="22.5" customHeight="1">
      <c r="A204" s="226" t="str">
        <f t="shared" ref="A204:A267" si="6">IF(K204&gt;0,K204,"")</f>
        <v/>
      </c>
      <c r="B204" s="226"/>
      <c r="C204" s="192" t="str">
        <f>IF(ISERROR(VLOOKUP(A204,'[1]Z03 收入决算表(财决03表)'!$A$10:$K$500,4,FALSE)),"",VLOOKUP(A204,'[1]Z03 收入决算表(财决03表)'!$A$10:$K$500,4,FALSE))</f>
        <v/>
      </c>
      <c r="D204" s="76" t="str">
        <f>IF(ISERROR(VLOOKUP(A204,'[1]Z03 收入决算表(财决03表)'!$A$10:$K$500,5,FALSE)),"",VLOOKUP(A204,'[1]Z03 收入决算表(财决03表)'!$A$10:$K$500,5,FALSE))</f>
        <v/>
      </c>
      <c r="E204" s="76" t="str">
        <f>IF(ISERROR(VLOOKUP(A204,'[1]Z03 收入决算表(财决03表)'!$A$10:$K$500,6,FALSE)),"",VLOOKUP(A204,'[1]Z03 收入决算表(财决03表)'!$A$10:$K$500,6,FALSE))</f>
        <v/>
      </c>
      <c r="F204" s="76" t="str">
        <f>IF(ISERROR(VLOOKUP(A204,'[1]Z03 收入决算表(财决03表)'!$A$10:$K$500,7,FALSE)),"",VLOOKUP(A204,'[1]Z03 收入决算表(财决03表)'!$A$10:$K$500,7,FALSE))</f>
        <v/>
      </c>
      <c r="G204" s="76" t="str">
        <f>IF(ISERROR(VLOOKUP(A204,'[1]Z03 收入决算表(财决03表)'!$A$10:$K$500,8,FALSE)),"",VLOOKUP(A204,'[1]Z03 收入决算表(财决03表)'!$A$10:$K$500,8,FALSE))</f>
        <v/>
      </c>
      <c r="H204" s="76" t="str">
        <f>IF(ISERROR(VLOOKUP(A204,'[1]Z03 收入决算表(财决03表)'!$A$10:$K$500,9,FALSE)),"",VLOOKUP(A204,'[1]Z03 收入决算表(财决03表)'!$A$10:$K$500,9,FALSE))</f>
        <v/>
      </c>
      <c r="I204" s="76" t="str">
        <f>IF(ISERROR(VLOOKUP(A204,'[1]Z03 收入决算表(财决03表)'!$A$10:$K$500,10,FALSE)),"",VLOOKUP(A204,'[1]Z03 收入决算表(财决03表)'!$A$10:$K$500,10,FALSE))</f>
        <v/>
      </c>
      <c r="J204" s="76" t="str">
        <f>IF(ISERROR(VLOOKUP(A204,'[1]Z03 收入决算表(财决03表)'!$A$10:$K$500,11,FALSE)),"",VLOOKUP(A204,'[1]Z03 收入决算表(财决03表)'!$A$10:$K$500,11,FALSE))</f>
        <v/>
      </c>
      <c r="K204" s="71">
        <f>'[1]Z03 收入决算表(财决03表)'!A203</f>
        <v>0</v>
      </c>
      <c r="L204" s="74">
        <f>'[1]Z03 收入决算表(财决03表)'!$E203</f>
        <v>0</v>
      </c>
      <c r="M204" s="75" t="str">
        <f t="shared" ref="M204:M267" si="7">IF(C204&lt;&gt;"",ROW(),"")</f>
        <v/>
      </c>
    </row>
    <row r="205" spans="1:13" ht="22.5" customHeight="1">
      <c r="A205" s="226" t="str">
        <f t="shared" si="6"/>
        <v/>
      </c>
      <c r="B205" s="226"/>
      <c r="C205" s="192" t="str">
        <f>IF(ISERROR(VLOOKUP(A205,'[1]Z03 收入决算表(财决03表)'!$A$10:$K$500,4,FALSE)),"",VLOOKUP(A205,'[1]Z03 收入决算表(财决03表)'!$A$10:$K$500,4,FALSE))</f>
        <v/>
      </c>
      <c r="D205" s="76" t="str">
        <f>IF(ISERROR(VLOOKUP(A205,'[1]Z03 收入决算表(财决03表)'!$A$10:$K$500,5,FALSE)),"",VLOOKUP(A205,'[1]Z03 收入决算表(财决03表)'!$A$10:$K$500,5,FALSE))</f>
        <v/>
      </c>
      <c r="E205" s="76" t="str">
        <f>IF(ISERROR(VLOOKUP(A205,'[1]Z03 收入决算表(财决03表)'!$A$10:$K$500,6,FALSE)),"",VLOOKUP(A205,'[1]Z03 收入决算表(财决03表)'!$A$10:$K$500,6,FALSE))</f>
        <v/>
      </c>
      <c r="F205" s="76" t="str">
        <f>IF(ISERROR(VLOOKUP(A205,'[1]Z03 收入决算表(财决03表)'!$A$10:$K$500,7,FALSE)),"",VLOOKUP(A205,'[1]Z03 收入决算表(财决03表)'!$A$10:$K$500,7,FALSE))</f>
        <v/>
      </c>
      <c r="G205" s="76" t="str">
        <f>IF(ISERROR(VLOOKUP(A205,'[1]Z03 收入决算表(财决03表)'!$A$10:$K$500,8,FALSE)),"",VLOOKUP(A205,'[1]Z03 收入决算表(财决03表)'!$A$10:$K$500,8,FALSE))</f>
        <v/>
      </c>
      <c r="H205" s="76" t="str">
        <f>IF(ISERROR(VLOOKUP(A205,'[1]Z03 收入决算表(财决03表)'!$A$10:$K$500,9,FALSE)),"",VLOOKUP(A205,'[1]Z03 收入决算表(财决03表)'!$A$10:$K$500,9,FALSE))</f>
        <v/>
      </c>
      <c r="I205" s="76" t="str">
        <f>IF(ISERROR(VLOOKUP(A205,'[1]Z03 收入决算表(财决03表)'!$A$10:$K$500,10,FALSE)),"",VLOOKUP(A205,'[1]Z03 收入决算表(财决03表)'!$A$10:$K$500,10,FALSE))</f>
        <v/>
      </c>
      <c r="J205" s="76" t="str">
        <f>IF(ISERROR(VLOOKUP(A205,'[1]Z03 收入决算表(财决03表)'!$A$10:$K$500,11,FALSE)),"",VLOOKUP(A205,'[1]Z03 收入决算表(财决03表)'!$A$10:$K$500,11,FALSE))</f>
        <v/>
      </c>
      <c r="K205" s="71">
        <f>'[1]Z03 收入决算表(财决03表)'!A204</f>
        <v>0</v>
      </c>
      <c r="L205" s="74">
        <f>'[1]Z03 收入决算表(财决03表)'!$E204</f>
        <v>0</v>
      </c>
      <c r="M205" s="75" t="str">
        <f t="shared" si="7"/>
        <v/>
      </c>
    </row>
    <row r="206" spans="1:13" ht="22.5" customHeight="1">
      <c r="A206" s="226" t="str">
        <f t="shared" si="6"/>
        <v/>
      </c>
      <c r="B206" s="226"/>
      <c r="C206" s="192" t="str">
        <f>IF(ISERROR(VLOOKUP(A206,'[1]Z03 收入决算表(财决03表)'!$A$10:$K$500,4,FALSE)),"",VLOOKUP(A206,'[1]Z03 收入决算表(财决03表)'!$A$10:$K$500,4,FALSE))</f>
        <v/>
      </c>
      <c r="D206" s="76" t="str">
        <f>IF(ISERROR(VLOOKUP(A206,'[1]Z03 收入决算表(财决03表)'!$A$10:$K$500,5,FALSE)),"",VLOOKUP(A206,'[1]Z03 收入决算表(财决03表)'!$A$10:$K$500,5,FALSE))</f>
        <v/>
      </c>
      <c r="E206" s="76" t="str">
        <f>IF(ISERROR(VLOOKUP(A206,'[1]Z03 收入决算表(财决03表)'!$A$10:$K$500,6,FALSE)),"",VLOOKUP(A206,'[1]Z03 收入决算表(财决03表)'!$A$10:$K$500,6,FALSE))</f>
        <v/>
      </c>
      <c r="F206" s="76" t="str">
        <f>IF(ISERROR(VLOOKUP(A206,'[1]Z03 收入决算表(财决03表)'!$A$10:$K$500,7,FALSE)),"",VLOOKUP(A206,'[1]Z03 收入决算表(财决03表)'!$A$10:$K$500,7,FALSE))</f>
        <v/>
      </c>
      <c r="G206" s="76" t="str">
        <f>IF(ISERROR(VLOOKUP(A206,'[1]Z03 收入决算表(财决03表)'!$A$10:$K$500,8,FALSE)),"",VLOOKUP(A206,'[1]Z03 收入决算表(财决03表)'!$A$10:$K$500,8,FALSE))</f>
        <v/>
      </c>
      <c r="H206" s="76" t="str">
        <f>IF(ISERROR(VLOOKUP(A206,'[1]Z03 收入决算表(财决03表)'!$A$10:$K$500,9,FALSE)),"",VLOOKUP(A206,'[1]Z03 收入决算表(财决03表)'!$A$10:$K$500,9,FALSE))</f>
        <v/>
      </c>
      <c r="I206" s="76" t="str">
        <f>IF(ISERROR(VLOOKUP(A206,'[1]Z03 收入决算表(财决03表)'!$A$10:$K$500,10,FALSE)),"",VLOOKUP(A206,'[1]Z03 收入决算表(财决03表)'!$A$10:$K$500,10,FALSE))</f>
        <v/>
      </c>
      <c r="J206" s="76" t="str">
        <f>IF(ISERROR(VLOOKUP(A206,'[1]Z03 收入决算表(财决03表)'!$A$10:$K$500,11,FALSE)),"",VLOOKUP(A206,'[1]Z03 收入决算表(财决03表)'!$A$10:$K$500,11,FALSE))</f>
        <v/>
      </c>
      <c r="K206" s="71">
        <f>'[1]Z03 收入决算表(财决03表)'!A205</f>
        <v>0</v>
      </c>
      <c r="L206" s="74">
        <f>'[1]Z03 收入决算表(财决03表)'!$E205</f>
        <v>0</v>
      </c>
      <c r="M206" s="75" t="str">
        <f t="shared" si="7"/>
        <v/>
      </c>
    </row>
    <row r="207" spans="1:13" ht="22.5" customHeight="1">
      <c r="A207" s="226" t="str">
        <f t="shared" si="6"/>
        <v/>
      </c>
      <c r="B207" s="226"/>
      <c r="C207" s="192" t="str">
        <f>IF(ISERROR(VLOOKUP(A207,'[1]Z03 收入决算表(财决03表)'!$A$10:$K$500,4,FALSE)),"",VLOOKUP(A207,'[1]Z03 收入决算表(财决03表)'!$A$10:$K$500,4,FALSE))</f>
        <v/>
      </c>
      <c r="D207" s="76" t="str">
        <f>IF(ISERROR(VLOOKUP(A207,'[1]Z03 收入决算表(财决03表)'!$A$10:$K$500,5,FALSE)),"",VLOOKUP(A207,'[1]Z03 收入决算表(财决03表)'!$A$10:$K$500,5,FALSE))</f>
        <v/>
      </c>
      <c r="E207" s="76" t="str">
        <f>IF(ISERROR(VLOOKUP(A207,'[1]Z03 收入决算表(财决03表)'!$A$10:$K$500,6,FALSE)),"",VLOOKUP(A207,'[1]Z03 收入决算表(财决03表)'!$A$10:$K$500,6,FALSE))</f>
        <v/>
      </c>
      <c r="F207" s="76" t="str">
        <f>IF(ISERROR(VLOOKUP(A207,'[1]Z03 收入决算表(财决03表)'!$A$10:$K$500,7,FALSE)),"",VLOOKUP(A207,'[1]Z03 收入决算表(财决03表)'!$A$10:$K$500,7,FALSE))</f>
        <v/>
      </c>
      <c r="G207" s="76" t="str">
        <f>IF(ISERROR(VLOOKUP(A207,'[1]Z03 收入决算表(财决03表)'!$A$10:$K$500,8,FALSE)),"",VLOOKUP(A207,'[1]Z03 收入决算表(财决03表)'!$A$10:$K$500,8,FALSE))</f>
        <v/>
      </c>
      <c r="H207" s="76" t="str">
        <f>IF(ISERROR(VLOOKUP(A207,'[1]Z03 收入决算表(财决03表)'!$A$10:$K$500,9,FALSE)),"",VLOOKUP(A207,'[1]Z03 收入决算表(财决03表)'!$A$10:$K$500,9,FALSE))</f>
        <v/>
      </c>
      <c r="I207" s="76" t="str">
        <f>IF(ISERROR(VLOOKUP(A207,'[1]Z03 收入决算表(财决03表)'!$A$10:$K$500,10,FALSE)),"",VLOOKUP(A207,'[1]Z03 收入决算表(财决03表)'!$A$10:$K$500,10,FALSE))</f>
        <v/>
      </c>
      <c r="J207" s="76" t="str">
        <f>IF(ISERROR(VLOOKUP(A207,'[1]Z03 收入决算表(财决03表)'!$A$10:$K$500,11,FALSE)),"",VLOOKUP(A207,'[1]Z03 收入决算表(财决03表)'!$A$10:$K$500,11,FALSE))</f>
        <v/>
      </c>
      <c r="K207" s="71">
        <f>'[1]Z03 收入决算表(财决03表)'!A206</f>
        <v>0</v>
      </c>
      <c r="L207" s="74">
        <f>'[1]Z03 收入决算表(财决03表)'!$E206</f>
        <v>0</v>
      </c>
      <c r="M207" s="75" t="str">
        <f t="shared" si="7"/>
        <v/>
      </c>
    </row>
    <row r="208" spans="1:13" ht="22.5" customHeight="1">
      <c r="A208" s="226" t="str">
        <f t="shared" si="6"/>
        <v/>
      </c>
      <c r="B208" s="226"/>
      <c r="C208" s="192" t="str">
        <f>IF(ISERROR(VLOOKUP(A208,'[1]Z03 收入决算表(财决03表)'!$A$10:$K$500,4,FALSE)),"",VLOOKUP(A208,'[1]Z03 收入决算表(财决03表)'!$A$10:$K$500,4,FALSE))</f>
        <v/>
      </c>
      <c r="D208" s="76" t="str">
        <f>IF(ISERROR(VLOOKUP(A208,'[1]Z03 收入决算表(财决03表)'!$A$10:$K$500,5,FALSE)),"",VLOOKUP(A208,'[1]Z03 收入决算表(财决03表)'!$A$10:$K$500,5,FALSE))</f>
        <v/>
      </c>
      <c r="E208" s="76" t="str">
        <f>IF(ISERROR(VLOOKUP(A208,'[1]Z03 收入决算表(财决03表)'!$A$10:$K$500,6,FALSE)),"",VLOOKUP(A208,'[1]Z03 收入决算表(财决03表)'!$A$10:$K$500,6,FALSE))</f>
        <v/>
      </c>
      <c r="F208" s="76" t="str">
        <f>IF(ISERROR(VLOOKUP(A208,'[1]Z03 收入决算表(财决03表)'!$A$10:$K$500,7,FALSE)),"",VLOOKUP(A208,'[1]Z03 收入决算表(财决03表)'!$A$10:$K$500,7,FALSE))</f>
        <v/>
      </c>
      <c r="G208" s="76" t="str">
        <f>IF(ISERROR(VLOOKUP(A208,'[1]Z03 收入决算表(财决03表)'!$A$10:$K$500,8,FALSE)),"",VLOOKUP(A208,'[1]Z03 收入决算表(财决03表)'!$A$10:$K$500,8,FALSE))</f>
        <v/>
      </c>
      <c r="H208" s="76" t="str">
        <f>IF(ISERROR(VLOOKUP(A208,'[1]Z03 收入决算表(财决03表)'!$A$10:$K$500,9,FALSE)),"",VLOOKUP(A208,'[1]Z03 收入决算表(财决03表)'!$A$10:$K$500,9,FALSE))</f>
        <v/>
      </c>
      <c r="I208" s="76" t="str">
        <f>IF(ISERROR(VLOOKUP(A208,'[1]Z03 收入决算表(财决03表)'!$A$10:$K$500,10,FALSE)),"",VLOOKUP(A208,'[1]Z03 收入决算表(财决03表)'!$A$10:$K$500,10,FALSE))</f>
        <v/>
      </c>
      <c r="J208" s="76" t="str">
        <f>IF(ISERROR(VLOOKUP(A208,'[1]Z03 收入决算表(财决03表)'!$A$10:$K$500,11,FALSE)),"",VLOOKUP(A208,'[1]Z03 收入决算表(财决03表)'!$A$10:$K$500,11,FALSE))</f>
        <v/>
      </c>
      <c r="K208" s="71">
        <f>'[1]Z03 收入决算表(财决03表)'!A207</f>
        <v>0</v>
      </c>
      <c r="L208" s="74">
        <f>'[1]Z03 收入决算表(财决03表)'!$E207</f>
        <v>0</v>
      </c>
      <c r="M208" s="75" t="str">
        <f t="shared" si="7"/>
        <v/>
      </c>
    </row>
    <row r="209" spans="1:13" ht="22.5" customHeight="1">
      <c r="A209" s="226" t="str">
        <f t="shared" si="6"/>
        <v/>
      </c>
      <c r="B209" s="226"/>
      <c r="C209" s="192" t="str">
        <f>IF(ISERROR(VLOOKUP(A209,'[1]Z03 收入决算表(财决03表)'!$A$10:$K$500,4,FALSE)),"",VLOOKUP(A209,'[1]Z03 收入决算表(财决03表)'!$A$10:$K$500,4,FALSE))</f>
        <v/>
      </c>
      <c r="D209" s="76" t="str">
        <f>IF(ISERROR(VLOOKUP(A209,'[1]Z03 收入决算表(财决03表)'!$A$10:$K$500,5,FALSE)),"",VLOOKUP(A209,'[1]Z03 收入决算表(财决03表)'!$A$10:$K$500,5,FALSE))</f>
        <v/>
      </c>
      <c r="E209" s="76" t="str">
        <f>IF(ISERROR(VLOOKUP(A209,'[1]Z03 收入决算表(财决03表)'!$A$10:$K$500,6,FALSE)),"",VLOOKUP(A209,'[1]Z03 收入决算表(财决03表)'!$A$10:$K$500,6,FALSE))</f>
        <v/>
      </c>
      <c r="F209" s="76" t="str">
        <f>IF(ISERROR(VLOOKUP(A209,'[1]Z03 收入决算表(财决03表)'!$A$10:$K$500,7,FALSE)),"",VLOOKUP(A209,'[1]Z03 收入决算表(财决03表)'!$A$10:$K$500,7,FALSE))</f>
        <v/>
      </c>
      <c r="G209" s="76" t="str">
        <f>IF(ISERROR(VLOOKUP(A209,'[1]Z03 收入决算表(财决03表)'!$A$10:$K$500,8,FALSE)),"",VLOOKUP(A209,'[1]Z03 收入决算表(财决03表)'!$A$10:$K$500,8,FALSE))</f>
        <v/>
      </c>
      <c r="H209" s="76" t="str">
        <f>IF(ISERROR(VLOOKUP(A209,'[1]Z03 收入决算表(财决03表)'!$A$10:$K$500,9,FALSE)),"",VLOOKUP(A209,'[1]Z03 收入决算表(财决03表)'!$A$10:$K$500,9,FALSE))</f>
        <v/>
      </c>
      <c r="I209" s="76" t="str">
        <f>IF(ISERROR(VLOOKUP(A209,'[1]Z03 收入决算表(财决03表)'!$A$10:$K$500,10,FALSE)),"",VLOOKUP(A209,'[1]Z03 收入决算表(财决03表)'!$A$10:$K$500,10,FALSE))</f>
        <v/>
      </c>
      <c r="J209" s="76" t="str">
        <f>IF(ISERROR(VLOOKUP(A209,'[1]Z03 收入决算表(财决03表)'!$A$10:$K$500,11,FALSE)),"",VLOOKUP(A209,'[1]Z03 收入决算表(财决03表)'!$A$10:$K$500,11,FALSE))</f>
        <v/>
      </c>
      <c r="K209" s="71">
        <f>'[1]Z03 收入决算表(财决03表)'!A208</f>
        <v>0</v>
      </c>
      <c r="L209" s="74">
        <f>'[1]Z03 收入决算表(财决03表)'!$E208</f>
        <v>0</v>
      </c>
      <c r="M209" s="75" t="str">
        <f t="shared" si="7"/>
        <v/>
      </c>
    </row>
    <row r="210" spans="1:13" ht="22.5" customHeight="1">
      <c r="A210" s="226" t="str">
        <f t="shared" si="6"/>
        <v/>
      </c>
      <c r="B210" s="226"/>
      <c r="C210" s="192" t="str">
        <f>IF(ISERROR(VLOOKUP(A210,'[1]Z03 收入决算表(财决03表)'!$A$10:$K$500,4,FALSE)),"",VLOOKUP(A210,'[1]Z03 收入决算表(财决03表)'!$A$10:$K$500,4,FALSE))</f>
        <v/>
      </c>
      <c r="D210" s="76" t="str">
        <f>IF(ISERROR(VLOOKUP(A210,'[1]Z03 收入决算表(财决03表)'!$A$10:$K$500,5,FALSE)),"",VLOOKUP(A210,'[1]Z03 收入决算表(财决03表)'!$A$10:$K$500,5,FALSE))</f>
        <v/>
      </c>
      <c r="E210" s="76" t="str">
        <f>IF(ISERROR(VLOOKUP(A210,'[1]Z03 收入决算表(财决03表)'!$A$10:$K$500,6,FALSE)),"",VLOOKUP(A210,'[1]Z03 收入决算表(财决03表)'!$A$10:$K$500,6,FALSE))</f>
        <v/>
      </c>
      <c r="F210" s="76" t="str">
        <f>IF(ISERROR(VLOOKUP(A210,'[1]Z03 收入决算表(财决03表)'!$A$10:$K$500,7,FALSE)),"",VLOOKUP(A210,'[1]Z03 收入决算表(财决03表)'!$A$10:$K$500,7,FALSE))</f>
        <v/>
      </c>
      <c r="G210" s="76" t="str">
        <f>IF(ISERROR(VLOOKUP(A210,'[1]Z03 收入决算表(财决03表)'!$A$10:$K$500,8,FALSE)),"",VLOOKUP(A210,'[1]Z03 收入决算表(财决03表)'!$A$10:$K$500,8,FALSE))</f>
        <v/>
      </c>
      <c r="H210" s="76" t="str">
        <f>IF(ISERROR(VLOOKUP(A210,'[1]Z03 收入决算表(财决03表)'!$A$10:$K$500,9,FALSE)),"",VLOOKUP(A210,'[1]Z03 收入决算表(财决03表)'!$A$10:$K$500,9,FALSE))</f>
        <v/>
      </c>
      <c r="I210" s="76" t="str">
        <f>IF(ISERROR(VLOOKUP(A210,'[1]Z03 收入决算表(财决03表)'!$A$10:$K$500,10,FALSE)),"",VLOOKUP(A210,'[1]Z03 收入决算表(财决03表)'!$A$10:$K$500,10,FALSE))</f>
        <v/>
      </c>
      <c r="J210" s="76" t="str">
        <f>IF(ISERROR(VLOOKUP(A210,'[1]Z03 收入决算表(财决03表)'!$A$10:$K$500,11,FALSE)),"",VLOOKUP(A210,'[1]Z03 收入决算表(财决03表)'!$A$10:$K$500,11,FALSE))</f>
        <v/>
      </c>
      <c r="K210" s="71">
        <f>'[1]Z03 收入决算表(财决03表)'!A209</f>
        <v>0</v>
      </c>
      <c r="L210" s="74">
        <f>'[1]Z03 收入决算表(财决03表)'!$E209</f>
        <v>0</v>
      </c>
      <c r="M210" s="75" t="str">
        <f t="shared" si="7"/>
        <v/>
      </c>
    </row>
    <row r="211" spans="1:13" ht="22.5" customHeight="1">
      <c r="A211" s="226" t="str">
        <f t="shared" si="6"/>
        <v/>
      </c>
      <c r="B211" s="226"/>
      <c r="C211" s="192" t="str">
        <f>IF(ISERROR(VLOOKUP(A211,'[1]Z03 收入决算表(财决03表)'!$A$10:$K$500,4,FALSE)),"",VLOOKUP(A211,'[1]Z03 收入决算表(财决03表)'!$A$10:$K$500,4,FALSE))</f>
        <v/>
      </c>
      <c r="D211" s="76" t="str">
        <f>IF(ISERROR(VLOOKUP(A211,'[1]Z03 收入决算表(财决03表)'!$A$10:$K$500,5,FALSE)),"",VLOOKUP(A211,'[1]Z03 收入决算表(财决03表)'!$A$10:$K$500,5,FALSE))</f>
        <v/>
      </c>
      <c r="E211" s="76" t="str">
        <f>IF(ISERROR(VLOOKUP(A211,'[1]Z03 收入决算表(财决03表)'!$A$10:$K$500,6,FALSE)),"",VLOOKUP(A211,'[1]Z03 收入决算表(财决03表)'!$A$10:$K$500,6,FALSE))</f>
        <v/>
      </c>
      <c r="F211" s="76" t="str">
        <f>IF(ISERROR(VLOOKUP(A211,'[1]Z03 收入决算表(财决03表)'!$A$10:$K$500,7,FALSE)),"",VLOOKUP(A211,'[1]Z03 收入决算表(财决03表)'!$A$10:$K$500,7,FALSE))</f>
        <v/>
      </c>
      <c r="G211" s="76" t="str">
        <f>IF(ISERROR(VLOOKUP(A211,'[1]Z03 收入决算表(财决03表)'!$A$10:$K$500,8,FALSE)),"",VLOOKUP(A211,'[1]Z03 收入决算表(财决03表)'!$A$10:$K$500,8,FALSE))</f>
        <v/>
      </c>
      <c r="H211" s="76" t="str">
        <f>IF(ISERROR(VLOOKUP(A211,'[1]Z03 收入决算表(财决03表)'!$A$10:$K$500,9,FALSE)),"",VLOOKUP(A211,'[1]Z03 收入决算表(财决03表)'!$A$10:$K$500,9,FALSE))</f>
        <v/>
      </c>
      <c r="I211" s="76" t="str">
        <f>IF(ISERROR(VLOOKUP(A211,'[1]Z03 收入决算表(财决03表)'!$A$10:$K$500,10,FALSE)),"",VLOOKUP(A211,'[1]Z03 收入决算表(财决03表)'!$A$10:$K$500,10,FALSE))</f>
        <v/>
      </c>
      <c r="J211" s="76" t="str">
        <f>IF(ISERROR(VLOOKUP(A211,'[1]Z03 收入决算表(财决03表)'!$A$10:$K$500,11,FALSE)),"",VLOOKUP(A211,'[1]Z03 收入决算表(财决03表)'!$A$10:$K$500,11,FALSE))</f>
        <v/>
      </c>
      <c r="K211" s="71">
        <f>'[1]Z03 收入决算表(财决03表)'!A210</f>
        <v>0</v>
      </c>
      <c r="L211" s="74">
        <f>'[1]Z03 收入决算表(财决03表)'!$E210</f>
        <v>0</v>
      </c>
      <c r="M211" s="75" t="str">
        <f t="shared" si="7"/>
        <v/>
      </c>
    </row>
    <row r="212" spans="1:13" ht="22.5" customHeight="1">
      <c r="A212" s="226" t="str">
        <f t="shared" si="6"/>
        <v/>
      </c>
      <c r="B212" s="226"/>
      <c r="C212" s="192" t="str">
        <f>IF(ISERROR(VLOOKUP(A212,'[1]Z03 收入决算表(财决03表)'!$A$10:$K$500,4,FALSE)),"",VLOOKUP(A212,'[1]Z03 收入决算表(财决03表)'!$A$10:$K$500,4,FALSE))</f>
        <v/>
      </c>
      <c r="D212" s="76" t="str">
        <f>IF(ISERROR(VLOOKUP(A212,'[1]Z03 收入决算表(财决03表)'!$A$10:$K$500,5,FALSE)),"",VLOOKUP(A212,'[1]Z03 收入决算表(财决03表)'!$A$10:$K$500,5,FALSE))</f>
        <v/>
      </c>
      <c r="E212" s="76" t="str">
        <f>IF(ISERROR(VLOOKUP(A212,'[1]Z03 收入决算表(财决03表)'!$A$10:$K$500,6,FALSE)),"",VLOOKUP(A212,'[1]Z03 收入决算表(财决03表)'!$A$10:$K$500,6,FALSE))</f>
        <v/>
      </c>
      <c r="F212" s="76" t="str">
        <f>IF(ISERROR(VLOOKUP(A212,'[1]Z03 收入决算表(财决03表)'!$A$10:$K$500,7,FALSE)),"",VLOOKUP(A212,'[1]Z03 收入决算表(财决03表)'!$A$10:$K$500,7,FALSE))</f>
        <v/>
      </c>
      <c r="G212" s="76" t="str">
        <f>IF(ISERROR(VLOOKUP(A212,'[1]Z03 收入决算表(财决03表)'!$A$10:$K$500,8,FALSE)),"",VLOOKUP(A212,'[1]Z03 收入决算表(财决03表)'!$A$10:$K$500,8,FALSE))</f>
        <v/>
      </c>
      <c r="H212" s="76" t="str">
        <f>IF(ISERROR(VLOOKUP(A212,'[1]Z03 收入决算表(财决03表)'!$A$10:$K$500,9,FALSE)),"",VLOOKUP(A212,'[1]Z03 收入决算表(财决03表)'!$A$10:$K$500,9,FALSE))</f>
        <v/>
      </c>
      <c r="I212" s="76" t="str">
        <f>IF(ISERROR(VLOOKUP(A212,'[1]Z03 收入决算表(财决03表)'!$A$10:$K$500,10,FALSE)),"",VLOOKUP(A212,'[1]Z03 收入决算表(财决03表)'!$A$10:$K$500,10,FALSE))</f>
        <v/>
      </c>
      <c r="J212" s="76" t="str">
        <f>IF(ISERROR(VLOOKUP(A212,'[1]Z03 收入决算表(财决03表)'!$A$10:$K$500,11,FALSE)),"",VLOOKUP(A212,'[1]Z03 收入决算表(财决03表)'!$A$10:$K$500,11,FALSE))</f>
        <v/>
      </c>
      <c r="K212" s="71">
        <f>'[1]Z03 收入决算表(财决03表)'!A211</f>
        <v>0</v>
      </c>
      <c r="L212" s="74">
        <f>'[1]Z03 收入决算表(财决03表)'!$E211</f>
        <v>0</v>
      </c>
      <c r="M212" s="75" t="str">
        <f t="shared" si="7"/>
        <v/>
      </c>
    </row>
    <row r="213" spans="1:13" ht="22.5" customHeight="1">
      <c r="A213" s="226" t="str">
        <f t="shared" si="6"/>
        <v/>
      </c>
      <c r="B213" s="226"/>
      <c r="C213" s="192" t="str">
        <f>IF(ISERROR(VLOOKUP(A213,'[1]Z03 收入决算表(财决03表)'!$A$10:$K$500,4,FALSE)),"",VLOOKUP(A213,'[1]Z03 收入决算表(财决03表)'!$A$10:$K$500,4,FALSE))</f>
        <v/>
      </c>
      <c r="D213" s="76" t="str">
        <f>IF(ISERROR(VLOOKUP(A213,'[1]Z03 收入决算表(财决03表)'!$A$10:$K$500,5,FALSE)),"",VLOOKUP(A213,'[1]Z03 收入决算表(财决03表)'!$A$10:$K$500,5,FALSE))</f>
        <v/>
      </c>
      <c r="E213" s="76" t="str">
        <f>IF(ISERROR(VLOOKUP(A213,'[1]Z03 收入决算表(财决03表)'!$A$10:$K$500,6,FALSE)),"",VLOOKUP(A213,'[1]Z03 收入决算表(财决03表)'!$A$10:$K$500,6,FALSE))</f>
        <v/>
      </c>
      <c r="F213" s="76" t="str">
        <f>IF(ISERROR(VLOOKUP(A213,'[1]Z03 收入决算表(财决03表)'!$A$10:$K$500,7,FALSE)),"",VLOOKUP(A213,'[1]Z03 收入决算表(财决03表)'!$A$10:$K$500,7,FALSE))</f>
        <v/>
      </c>
      <c r="G213" s="76" t="str">
        <f>IF(ISERROR(VLOOKUP(A213,'[1]Z03 收入决算表(财决03表)'!$A$10:$K$500,8,FALSE)),"",VLOOKUP(A213,'[1]Z03 收入决算表(财决03表)'!$A$10:$K$500,8,FALSE))</f>
        <v/>
      </c>
      <c r="H213" s="76" t="str">
        <f>IF(ISERROR(VLOOKUP(A213,'[1]Z03 收入决算表(财决03表)'!$A$10:$K$500,9,FALSE)),"",VLOOKUP(A213,'[1]Z03 收入决算表(财决03表)'!$A$10:$K$500,9,FALSE))</f>
        <v/>
      </c>
      <c r="I213" s="76" t="str">
        <f>IF(ISERROR(VLOOKUP(A213,'[1]Z03 收入决算表(财决03表)'!$A$10:$K$500,10,FALSE)),"",VLOOKUP(A213,'[1]Z03 收入决算表(财决03表)'!$A$10:$K$500,10,FALSE))</f>
        <v/>
      </c>
      <c r="J213" s="76" t="str">
        <f>IF(ISERROR(VLOOKUP(A213,'[1]Z03 收入决算表(财决03表)'!$A$10:$K$500,11,FALSE)),"",VLOOKUP(A213,'[1]Z03 收入决算表(财决03表)'!$A$10:$K$500,11,FALSE))</f>
        <v/>
      </c>
      <c r="K213" s="71">
        <f>'[1]Z03 收入决算表(财决03表)'!A212</f>
        <v>0</v>
      </c>
      <c r="L213" s="74">
        <f>'[1]Z03 收入决算表(财决03表)'!$E212</f>
        <v>0</v>
      </c>
      <c r="M213" s="75" t="str">
        <f t="shared" si="7"/>
        <v/>
      </c>
    </row>
    <row r="214" spans="1:13" ht="22.5" customHeight="1">
      <c r="A214" s="226" t="str">
        <f t="shared" si="6"/>
        <v/>
      </c>
      <c r="B214" s="226"/>
      <c r="C214" s="192" t="str">
        <f>IF(ISERROR(VLOOKUP(A214,'[1]Z03 收入决算表(财决03表)'!$A$10:$K$500,4,FALSE)),"",VLOOKUP(A214,'[1]Z03 收入决算表(财决03表)'!$A$10:$K$500,4,FALSE))</f>
        <v/>
      </c>
      <c r="D214" s="76" t="str">
        <f>IF(ISERROR(VLOOKUP(A214,'[1]Z03 收入决算表(财决03表)'!$A$10:$K$500,5,FALSE)),"",VLOOKUP(A214,'[1]Z03 收入决算表(财决03表)'!$A$10:$K$500,5,FALSE))</f>
        <v/>
      </c>
      <c r="E214" s="76" t="str">
        <f>IF(ISERROR(VLOOKUP(A214,'[1]Z03 收入决算表(财决03表)'!$A$10:$K$500,6,FALSE)),"",VLOOKUP(A214,'[1]Z03 收入决算表(财决03表)'!$A$10:$K$500,6,FALSE))</f>
        <v/>
      </c>
      <c r="F214" s="76" t="str">
        <f>IF(ISERROR(VLOOKUP(A214,'[1]Z03 收入决算表(财决03表)'!$A$10:$K$500,7,FALSE)),"",VLOOKUP(A214,'[1]Z03 收入决算表(财决03表)'!$A$10:$K$500,7,FALSE))</f>
        <v/>
      </c>
      <c r="G214" s="76" t="str">
        <f>IF(ISERROR(VLOOKUP(A214,'[1]Z03 收入决算表(财决03表)'!$A$10:$K$500,8,FALSE)),"",VLOOKUP(A214,'[1]Z03 收入决算表(财决03表)'!$A$10:$K$500,8,FALSE))</f>
        <v/>
      </c>
      <c r="H214" s="76" t="str">
        <f>IF(ISERROR(VLOOKUP(A214,'[1]Z03 收入决算表(财决03表)'!$A$10:$K$500,9,FALSE)),"",VLOOKUP(A214,'[1]Z03 收入决算表(财决03表)'!$A$10:$K$500,9,FALSE))</f>
        <v/>
      </c>
      <c r="I214" s="76" t="str">
        <f>IF(ISERROR(VLOOKUP(A214,'[1]Z03 收入决算表(财决03表)'!$A$10:$K$500,10,FALSE)),"",VLOOKUP(A214,'[1]Z03 收入决算表(财决03表)'!$A$10:$K$500,10,FALSE))</f>
        <v/>
      </c>
      <c r="J214" s="76" t="str">
        <f>IF(ISERROR(VLOOKUP(A214,'[1]Z03 收入决算表(财决03表)'!$A$10:$K$500,11,FALSE)),"",VLOOKUP(A214,'[1]Z03 收入决算表(财决03表)'!$A$10:$K$500,11,FALSE))</f>
        <v/>
      </c>
      <c r="K214" s="71">
        <f>'[1]Z03 收入决算表(财决03表)'!A213</f>
        <v>0</v>
      </c>
      <c r="L214" s="74">
        <f>'[1]Z03 收入决算表(财决03表)'!$E213</f>
        <v>0</v>
      </c>
      <c r="M214" s="75" t="str">
        <f t="shared" si="7"/>
        <v/>
      </c>
    </row>
    <row r="215" spans="1:13" ht="22.5" customHeight="1">
      <c r="A215" s="226" t="str">
        <f t="shared" si="6"/>
        <v/>
      </c>
      <c r="B215" s="226"/>
      <c r="C215" s="192" t="str">
        <f>IF(ISERROR(VLOOKUP(A215,'[1]Z03 收入决算表(财决03表)'!$A$10:$K$500,4,FALSE)),"",VLOOKUP(A215,'[1]Z03 收入决算表(财决03表)'!$A$10:$K$500,4,FALSE))</f>
        <v/>
      </c>
      <c r="D215" s="76" t="str">
        <f>IF(ISERROR(VLOOKUP(A215,'[1]Z03 收入决算表(财决03表)'!$A$10:$K$500,5,FALSE)),"",VLOOKUP(A215,'[1]Z03 收入决算表(财决03表)'!$A$10:$K$500,5,FALSE))</f>
        <v/>
      </c>
      <c r="E215" s="76" t="str">
        <f>IF(ISERROR(VLOOKUP(A215,'[1]Z03 收入决算表(财决03表)'!$A$10:$K$500,6,FALSE)),"",VLOOKUP(A215,'[1]Z03 收入决算表(财决03表)'!$A$10:$K$500,6,FALSE))</f>
        <v/>
      </c>
      <c r="F215" s="76" t="str">
        <f>IF(ISERROR(VLOOKUP(A215,'[1]Z03 收入决算表(财决03表)'!$A$10:$K$500,7,FALSE)),"",VLOOKUP(A215,'[1]Z03 收入决算表(财决03表)'!$A$10:$K$500,7,FALSE))</f>
        <v/>
      </c>
      <c r="G215" s="76" t="str">
        <f>IF(ISERROR(VLOOKUP(A215,'[1]Z03 收入决算表(财决03表)'!$A$10:$K$500,8,FALSE)),"",VLOOKUP(A215,'[1]Z03 收入决算表(财决03表)'!$A$10:$K$500,8,FALSE))</f>
        <v/>
      </c>
      <c r="H215" s="76" t="str">
        <f>IF(ISERROR(VLOOKUP(A215,'[1]Z03 收入决算表(财决03表)'!$A$10:$K$500,9,FALSE)),"",VLOOKUP(A215,'[1]Z03 收入决算表(财决03表)'!$A$10:$K$500,9,FALSE))</f>
        <v/>
      </c>
      <c r="I215" s="76" t="str">
        <f>IF(ISERROR(VLOOKUP(A215,'[1]Z03 收入决算表(财决03表)'!$A$10:$K$500,10,FALSE)),"",VLOOKUP(A215,'[1]Z03 收入决算表(财决03表)'!$A$10:$K$500,10,FALSE))</f>
        <v/>
      </c>
      <c r="J215" s="76" t="str">
        <f>IF(ISERROR(VLOOKUP(A215,'[1]Z03 收入决算表(财决03表)'!$A$10:$K$500,11,FALSE)),"",VLOOKUP(A215,'[1]Z03 收入决算表(财决03表)'!$A$10:$K$500,11,FALSE))</f>
        <v/>
      </c>
      <c r="K215" s="71">
        <f>'[1]Z03 收入决算表(财决03表)'!A214</f>
        <v>0</v>
      </c>
      <c r="L215" s="74">
        <f>'[1]Z03 收入决算表(财决03表)'!$E214</f>
        <v>0</v>
      </c>
      <c r="M215" s="75" t="str">
        <f t="shared" si="7"/>
        <v/>
      </c>
    </row>
    <row r="216" spans="1:13" ht="22.5" customHeight="1">
      <c r="A216" s="226" t="str">
        <f t="shared" si="6"/>
        <v/>
      </c>
      <c r="B216" s="226"/>
      <c r="C216" s="192" t="str">
        <f>IF(ISERROR(VLOOKUP(A216,'[1]Z03 收入决算表(财决03表)'!$A$10:$K$500,4,FALSE)),"",VLOOKUP(A216,'[1]Z03 收入决算表(财决03表)'!$A$10:$K$500,4,FALSE))</f>
        <v/>
      </c>
      <c r="D216" s="76" t="str">
        <f>IF(ISERROR(VLOOKUP(A216,'[1]Z03 收入决算表(财决03表)'!$A$10:$K$500,5,FALSE)),"",VLOOKUP(A216,'[1]Z03 收入决算表(财决03表)'!$A$10:$K$500,5,FALSE))</f>
        <v/>
      </c>
      <c r="E216" s="76" t="str">
        <f>IF(ISERROR(VLOOKUP(A216,'[1]Z03 收入决算表(财决03表)'!$A$10:$K$500,6,FALSE)),"",VLOOKUP(A216,'[1]Z03 收入决算表(财决03表)'!$A$10:$K$500,6,FALSE))</f>
        <v/>
      </c>
      <c r="F216" s="76" t="str">
        <f>IF(ISERROR(VLOOKUP(A216,'[1]Z03 收入决算表(财决03表)'!$A$10:$K$500,7,FALSE)),"",VLOOKUP(A216,'[1]Z03 收入决算表(财决03表)'!$A$10:$K$500,7,FALSE))</f>
        <v/>
      </c>
      <c r="G216" s="76" t="str">
        <f>IF(ISERROR(VLOOKUP(A216,'[1]Z03 收入决算表(财决03表)'!$A$10:$K$500,8,FALSE)),"",VLOOKUP(A216,'[1]Z03 收入决算表(财决03表)'!$A$10:$K$500,8,FALSE))</f>
        <v/>
      </c>
      <c r="H216" s="76" t="str">
        <f>IF(ISERROR(VLOOKUP(A216,'[1]Z03 收入决算表(财决03表)'!$A$10:$K$500,9,FALSE)),"",VLOOKUP(A216,'[1]Z03 收入决算表(财决03表)'!$A$10:$K$500,9,FALSE))</f>
        <v/>
      </c>
      <c r="I216" s="76" t="str">
        <f>IF(ISERROR(VLOOKUP(A216,'[1]Z03 收入决算表(财决03表)'!$A$10:$K$500,10,FALSE)),"",VLOOKUP(A216,'[1]Z03 收入决算表(财决03表)'!$A$10:$K$500,10,FALSE))</f>
        <v/>
      </c>
      <c r="J216" s="76" t="str">
        <f>IF(ISERROR(VLOOKUP(A216,'[1]Z03 收入决算表(财决03表)'!$A$10:$K$500,11,FALSE)),"",VLOOKUP(A216,'[1]Z03 收入决算表(财决03表)'!$A$10:$K$500,11,FALSE))</f>
        <v/>
      </c>
      <c r="K216" s="71">
        <f>'[1]Z03 收入决算表(财决03表)'!A215</f>
        <v>0</v>
      </c>
      <c r="L216" s="74">
        <f>'[1]Z03 收入决算表(财决03表)'!$E215</f>
        <v>0</v>
      </c>
      <c r="M216" s="75" t="str">
        <f t="shared" si="7"/>
        <v/>
      </c>
    </row>
    <row r="217" spans="1:13" ht="22.5" customHeight="1">
      <c r="A217" s="226" t="str">
        <f t="shared" si="6"/>
        <v/>
      </c>
      <c r="B217" s="226"/>
      <c r="C217" s="192" t="str">
        <f>IF(ISERROR(VLOOKUP(A217,'[1]Z03 收入决算表(财决03表)'!$A$10:$K$500,4,FALSE)),"",VLOOKUP(A217,'[1]Z03 收入决算表(财决03表)'!$A$10:$K$500,4,FALSE))</f>
        <v/>
      </c>
      <c r="D217" s="76" t="str">
        <f>IF(ISERROR(VLOOKUP(A217,'[1]Z03 收入决算表(财决03表)'!$A$10:$K$500,5,FALSE)),"",VLOOKUP(A217,'[1]Z03 收入决算表(财决03表)'!$A$10:$K$500,5,FALSE))</f>
        <v/>
      </c>
      <c r="E217" s="76" t="str">
        <f>IF(ISERROR(VLOOKUP(A217,'[1]Z03 收入决算表(财决03表)'!$A$10:$K$500,6,FALSE)),"",VLOOKUP(A217,'[1]Z03 收入决算表(财决03表)'!$A$10:$K$500,6,FALSE))</f>
        <v/>
      </c>
      <c r="F217" s="76" t="str">
        <f>IF(ISERROR(VLOOKUP(A217,'[1]Z03 收入决算表(财决03表)'!$A$10:$K$500,7,FALSE)),"",VLOOKUP(A217,'[1]Z03 收入决算表(财决03表)'!$A$10:$K$500,7,FALSE))</f>
        <v/>
      </c>
      <c r="G217" s="76" t="str">
        <f>IF(ISERROR(VLOOKUP(A217,'[1]Z03 收入决算表(财决03表)'!$A$10:$K$500,8,FALSE)),"",VLOOKUP(A217,'[1]Z03 收入决算表(财决03表)'!$A$10:$K$500,8,FALSE))</f>
        <v/>
      </c>
      <c r="H217" s="76" t="str">
        <f>IF(ISERROR(VLOOKUP(A217,'[1]Z03 收入决算表(财决03表)'!$A$10:$K$500,9,FALSE)),"",VLOOKUP(A217,'[1]Z03 收入决算表(财决03表)'!$A$10:$K$500,9,FALSE))</f>
        <v/>
      </c>
      <c r="I217" s="76" t="str">
        <f>IF(ISERROR(VLOOKUP(A217,'[1]Z03 收入决算表(财决03表)'!$A$10:$K$500,10,FALSE)),"",VLOOKUP(A217,'[1]Z03 收入决算表(财决03表)'!$A$10:$K$500,10,FALSE))</f>
        <v/>
      </c>
      <c r="J217" s="76" t="str">
        <f>IF(ISERROR(VLOOKUP(A217,'[1]Z03 收入决算表(财决03表)'!$A$10:$K$500,11,FALSE)),"",VLOOKUP(A217,'[1]Z03 收入决算表(财决03表)'!$A$10:$K$500,11,FALSE))</f>
        <v/>
      </c>
      <c r="K217" s="71">
        <f>'[1]Z03 收入决算表(财决03表)'!A216</f>
        <v>0</v>
      </c>
      <c r="L217" s="74">
        <f>'[1]Z03 收入决算表(财决03表)'!$E216</f>
        <v>0</v>
      </c>
      <c r="M217" s="75" t="str">
        <f t="shared" si="7"/>
        <v/>
      </c>
    </row>
    <row r="218" spans="1:13" ht="22.5" customHeight="1">
      <c r="A218" s="226" t="str">
        <f t="shared" si="6"/>
        <v/>
      </c>
      <c r="B218" s="226"/>
      <c r="C218" s="192" t="str">
        <f>IF(ISERROR(VLOOKUP(A218,'[1]Z03 收入决算表(财决03表)'!$A$10:$K$500,4,FALSE)),"",VLOOKUP(A218,'[1]Z03 收入决算表(财决03表)'!$A$10:$K$500,4,FALSE))</f>
        <v/>
      </c>
      <c r="D218" s="76" t="str">
        <f>IF(ISERROR(VLOOKUP(A218,'[1]Z03 收入决算表(财决03表)'!$A$10:$K$500,5,FALSE)),"",VLOOKUP(A218,'[1]Z03 收入决算表(财决03表)'!$A$10:$K$500,5,FALSE))</f>
        <v/>
      </c>
      <c r="E218" s="76" t="str">
        <f>IF(ISERROR(VLOOKUP(A218,'[1]Z03 收入决算表(财决03表)'!$A$10:$K$500,6,FALSE)),"",VLOOKUP(A218,'[1]Z03 收入决算表(财决03表)'!$A$10:$K$500,6,FALSE))</f>
        <v/>
      </c>
      <c r="F218" s="76" t="str">
        <f>IF(ISERROR(VLOOKUP(A218,'[1]Z03 收入决算表(财决03表)'!$A$10:$K$500,7,FALSE)),"",VLOOKUP(A218,'[1]Z03 收入决算表(财决03表)'!$A$10:$K$500,7,FALSE))</f>
        <v/>
      </c>
      <c r="G218" s="76" t="str">
        <f>IF(ISERROR(VLOOKUP(A218,'[1]Z03 收入决算表(财决03表)'!$A$10:$K$500,8,FALSE)),"",VLOOKUP(A218,'[1]Z03 收入决算表(财决03表)'!$A$10:$K$500,8,FALSE))</f>
        <v/>
      </c>
      <c r="H218" s="76" t="str">
        <f>IF(ISERROR(VLOOKUP(A218,'[1]Z03 收入决算表(财决03表)'!$A$10:$K$500,9,FALSE)),"",VLOOKUP(A218,'[1]Z03 收入决算表(财决03表)'!$A$10:$K$500,9,FALSE))</f>
        <v/>
      </c>
      <c r="I218" s="76" t="str">
        <f>IF(ISERROR(VLOOKUP(A218,'[1]Z03 收入决算表(财决03表)'!$A$10:$K$500,10,FALSE)),"",VLOOKUP(A218,'[1]Z03 收入决算表(财决03表)'!$A$10:$K$500,10,FALSE))</f>
        <v/>
      </c>
      <c r="J218" s="76" t="str">
        <f>IF(ISERROR(VLOOKUP(A218,'[1]Z03 收入决算表(财决03表)'!$A$10:$K$500,11,FALSE)),"",VLOOKUP(A218,'[1]Z03 收入决算表(财决03表)'!$A$10:$K$500,11,FALSE))</f>
        <v/>
      </c>
      <c r="K218" s="71">
        <f>'[1]Z03 收入决算表(财决03表)'!A217</f>
        <v>0</v>
      </c>
      <c r="L218" s="74">
        <f>'[1]Z03 收入决算表(财决03表)'!$E217</f>
        <v>0</v>
      </c>
      <c r="M218" s="75" t="str">
        <f t="shared" si="7"/>
        <v/>
      </c>
    </row>
    <row r="219" spans="1:13" ht="22.5" customHeight="1">
      <c r="A219" s="226" t="str">
        <f t="shared" si="6"/>
        <v/>
      </c>
      <c r="B219" s="226"/>
      <c r="C219" s="192" t="str">
        <f>IF(ISERROR(VLOOKUP(A219,'[1]Z03 收入决算表(财决03表)'!$A$10:$K$500,4,FALSE)),"",VLOOKUP(A219,'[1]Z03 收入决算表(财决03表)'!$A$10:$K$500,4,FALSE))</f>
        <v/>
      </c>
      <c r="D219" s="76" t="str">
        <f>IF(ISERROR(VLOOKUP(A219,'[1]Z03 收入决算表(财决03表)'!$A$10:$K$500,5,FALSE)),"",VLOOKUP(A219,'[1]Z03 收入决算表(财决03表)'!$A$10:$K$500,5,FALSE))</f>
        <v/>
      </c>
      <c r="E219" s="76" t="str">
        <f>IF(ISERROR(VLOOKUP(A219,'[1]Z03 收入决算表(财决03表)'!$A$10:$K$500,6,FALSE)),"",VLOOKUP(A219,'[1]Z03 收入决算表(财决03表)'!$A$10:$K$500,6,FALSE))</f>
        <v/>
      </c>
      <c r="F219" s="76" t="str">
        <f>IF(ISERROR(VLOOKUP(A219,'[1]Z03 收入决算表(财决03表)'!$A$10:$K$500,7,FALSE)),"",VLOOKUP(A219,'[1]Z03 收入决算表(财决03表)'!$A$10:$K$500,7,FALSE))</f>
        <v/>
      </c>
      <c r="G219" s="76" t="str">
        <f>IF(ISERROR(VLOOKUP(A219,'[1]Z03 收入决算表(财决03表)'!$A$10:$K$500,8,FALSE)),"",VLOOKUP(A219,'[1]Z03 收入决算表(财决03表)'!$A$10:$K$500,8,FALSE))</f>
        <v/>
      </c>
      <c r="H219" s="76" t="str">
        <f>IF(ISERROR(VLOOKUP(A219,'[1]Z03 收入决算表(财决03表)'!$A$10:$K$500,9,FALSE)),"",VLOOKUP(A219,'[1]Z03 收入决算表(财决03表)'!$A$10:$K$500,9,FALSE))</f>
        <v/>
      </c>
      <c r="I219" s="76" t="str">
        <f>IF(ISERROR(VLOOKUP(A219,'[1]Z03 收入决算表(财决03表)'!$A$10:$K$500,10,FALSE)),"",VLOOKUP(A219,'[1]Z03 收入决算表(财决03表)'!$A$10:$K$500,10,FALSE))</f>
        <v/>
      </c>
      <c r="J219" s="76" t="str">
        <f>IF(ISERROR(VLOOKUP(A219,'[1]Z03 收入决算表(财决03表)'!$A$10:$K$500,11,FALSE)),"",VLOOKUP(A219,'[1]Z03 收入决算表(财决03表)'!$A$10:$K$500,11,FALSE))</f>
        <v/>
      </c>
      <c r="K219" s="71">
        <f>'[1]Z03 收入决算表(财决03表)'!A218</f>
        <v>0</v>
      </c>
      <c r="L219" s="74">
        <f>'[1]Z03 收入决算表(财决03表)'!$E218</f>
        <v>0</v>
      </c>
      <c r="M219" s="75" t="str">
        <f t="shared" si="7"/>
        <v/>
      </c>
    </row>
    <row r="220" spans="1:13" ht="22.5" customHeight="1">
      <c r="A220" s="226" t="str">
        <f t="shared" si="6"/>
        <v/>
      </c>
      <c r="B220" s="226"/>
      <c r="C220" s="192" t="str">
        <f>IF(ISERROR(VLOOKUP(A220,'[1]Z03 收入决算表(财决03表)'!$A$10:$K$500,4,FALSE)),"",VLOOKUP(A220,'[1]Z03 收入决算表(财决03表)'!$A$10:$K$500,4,FALSE))</f>
        <v/>
      </c>
      <c r="D220" s="76" t="str">
        <f>IF(ISERROR(VLOOKUP(A220,'[1]Z03 收入决算表(财决03表)'!$A$10:$K$500,5,FALSE)),"",VLOOKUP(A220,'[1]Z03 收入决算表(财决03表)'!$A$10:$K$500,5,FALSE))</f>
        <v/>
      </c>
      <c r="E220" s="76" t="str">
        <f>IF(ISERROR(VLOOKUP(A220,'[1]Z03 收入决算表(财决03表)'!$A$10:$K$500,6,FALSE)),"",VLOOKUP(A220,'[1]Z03 收入决算表(财决03表)'!$A$10:$K$500,6,FALSE))</f>
        <v/>
      </c>
      <c r="F220" s="76" t="str">
        <f>IF(ISERROR(VLOOKUP(A220,'[1]Z03 收入决算表(财决03表)'!$A$10:$K$500,7,FALSE)),"",VLOOKUP(A220,'[1]Z03 收入决算表(财决03表)'!$A$10:$K$500,7,FALSE))</f>
        <v/>
      </c>
      <c r="G220" s="76" t="str">
        <f>IF(ISERROR(VLOOKUP(A220,'[1]Z03 收入决算表(财决03表)'!$A$10:$K$500,8,FALSE)),"",VLOOKUP(A220,'[1]Z03 收入决算表(财决03表)'!$A$10:$K$500,8,FALSE))</f>
        <v/>
      </c>
      <c r="H220" s="76" t="str">
        <f>IF(ISERROR(VLOOKUP(A220,'[1]Z03 收入决算表(财决03表)'!$A$10:$K$500,9,FALSE)),"",VLOOKUP(A220,'[1]Z03 收入决算表(财决03表)'!$A$10:$K$500,9,FALSE))</f>
        <v/>
      </c>
      <c r="I220" s="76" t="str">
        <f>IF(ISERROR(VLOOKUP(A220,'[1]Z03 收入决算表(财决03表)'!$A$10:$K$500,10,FALSE)),"",VLOOKUP(A220,'[1]Z03 收入决算表(财决03表)'!$A$10:$K$500,10,FALSE))</f>
        <v/>
      </c>
      <c r="J220" s="76" t="str">
        <f>IF(ISERROR(VLOOKUP(A220,'[1]Z03 收入决算表(财决03表)'!$A$10:$K$500,11,FALSE)),"",VLOOKUP(A220,'[1]Z03 收入决算表(财决03表)'!$A$10:$K$500,11,FALSE))</f>
        <v/>
      </c>
      <c r="K220" s="71">
        <f>'[1]Z03 收入决算表(财决03表)'!A219</f>
        <v>0</v>
      </c>
      <c r="L220" s="74">
        <f>'[1]Z03 收入决算表(财决03表)'!$E219</f>
        <v>0</v>
      </c>
      <c r="M220" s="75" t="str">
        <f t="shared" si="7"/>
        <v/>
      </c>
    </row>
    <row r="221" spans="1:13" ht="22.5" customHeight="1">
      <c r="A221" s="226" t="str">
        <f t="shared" si="6"/>
        <v/>
      </c>
      <c r="B221" s="226"/>
      <c r="C221" s="192" t="str">
        <f>IF(ISERROR(VLOOKUP(A221,'[1]Z03 收入决算表(财决03表)'!$A$10:$K$500,4,FALSE)),"",VLOOKUP(A221,'[1]Z03 收入决算表(财决03表)'!$A$10:$K$500,4,FALSE))</f>
        <v/>
      </c>
      <c r="D221" s="76" t="str">
        <f>IF(ISERROR(VLOOKUP(A221,'[1]Z03 收入决算表(财决03表)'!$A$10:$K$500,5,FALSE)),"",VLOOKUP(A221,'[1]Z03 收入决算表(财决03表)'!$A$10:$K$500,5,FALSE))</f>
        <v/>
      </c>
      <c r="E221" s="76" t="str">
        <f>IF(ISERROR(VLOOKUP(A221,'[1]Z03 收入决算表(财决03表)'!$A$10:$K$500,6,FALSE)),"",VLOOKUP(A221,'[1]Z03 收入决算表(财决03表)'!$A$10:$K$500,6,FALSE))</f>
        <v/>
      </c>
      <c r="F221" s="76" t="str">
        <f>IF(ISERROR(VLOOKUP(A221,'[1]Z03 收入决算表(财决03表)'!$A$10:$K$500,7,FALSE)),"",VLOOKUP(A221,'[1]Z03 收入决算表(财决03表)'!$A$10:$K$500,7,FALSE))</f>
        <v/>
      </c>
      <c r="G221" s="76" t="str">
        <f>IF(ISERROR(VLOOKUP(A221,'[1]Z03 收入决算表(财决03表)'!$A$10:$K$500,8,FALSE)),"",VLOOKUP(A221,'[1]Z03 收入决算表(财决03表)'!$A$10:$K$500,8,FALSE))</f>
        <v/>
      </c>
      <c r="H221" s="76" t="str">
        <f>IF(ISERROR(VLOOKUP(A221,'[1]Z03 收入决算表(财决03表)'!$A$10:$K$500,9,FALSE)),"",VLOOKUP(A221,'[1]Z03 收入决算表(财决03表)'!$A$10:$K$500,9,FALSE))</f>
        <v/>
      </c>
      <c r="I221" s="76" t="str">
        <f>IF(ISERROR(VLOOKUP(A221,'[1]Z03 收入决算表(财决03表)'!$A$10:$K$500,10,FALSE)),"",VLOOKUP(A221,'[1]Z03 收入决算表(财决03表)'!$A$10:$K$500,10,FALSE))</f>
        <v/>
      </c>
      <c r="J221" s="76" t="str">
        <f>IF(ISERROR(VLOOKUP(A221,'[1]Z03 收入决算表(财决03表)'!$A$10:$K$500,11,FALSE)),"",VLOOKUP(A221,'[1]Z03 收入决算表(财决03表)'!$A$10:$K$500,11,FALSE))</f>
        <v/>
      </c>
      <c r="K221" s="71">
        <f>'[1]Z03 收入决算表(财决03表)'!A220</f>
        <v>0</v>
      </c>
      <c r="L221" s="74">
        <f>'[1]Z03 收入决算表(财决03表)'!$E220</f>
        <v>0</v>
      </c>
      <c r="M221" s="75" t="str">
        <f t="shared" si="7"/>
        <v/>
      </c>
    </row>
    <row r="222" spans="1:13" ht="22.5" customHeight="1">
      <c r="A222" s="226" t="str">
        <f t="shared" si="6"/>
        <v/>
      </c>
      <c r="B222" s="226"/>
      <c r="C222" s="192" t="str">
        <f>IF(ISERROR(VLOOKUP(A222,'[1]Z03 收入决算表(财决03表)'!$A$10:$K$500,4,FALSE)),"",VLOOKUP(A222,'[1]Z03 收入决算表(财决03表)'!$A$10:$K$500,4,FALSE))</f>
        <v/>
      </c>
      <c r="D222" s="76" t="str">
        <f>IF(ISERROR(VLOOKUP(A222,'[1]Z03 收入决算表(财决03表)'!$A$10:$K$500,5,FALSE)),"",VLOOKUP(A222,'[1]Z03 收入决算表(财决03表)'!$A$10:$K$500,5,FALSE))</f>
        <v/>
      </c>
      <c r="E222" s="76" t="str">
        <f>IF(ISERROR(VLOOKUP(A222,'[1]Z03 收入决算表(财决03表)'!$A$10:$K$500,6,FALSE)),"",VLOOKUP(A222,'[1]Z03 收入决算表(财决03表)'!$A$10:$K$500,6,FALSE))</f>
        <v/>
      </c>
      <c r="F222" s="76" t="str">
        <f>IF(ISERROR(VLOOKUP(A222,'[1]Z03 收入决算表(财决03表)'!$A$10:$K$500,7,FALSE)),"",VLOOKUP(A222,'[1]Z03 收入决算表(财决03表)'!$A$10:$K$500,7,FALSE))</f>
        <v/>
      </c>
      <c r="G222" s="76" t="str">
        <f>IF(ISERROR(VLOOKUP(A222,'[1]Z03 收入决算表(财决03表)'!$A$10:$K$500,8,FALSE)),"",VLOOKUP(A222,'[1]Z03 收入决算表(财决03表)'!$A$10:$K$500,8,FALSE))</f>
        <v/>
      </c>
      <c r="H222" s="76" t="str">
        <f>IF(ISERROR(VLOOKUP(A222,'[1]Z03 收入决算表(财决03表)'!$A$10:$K$500,9,FALSE)),"",VLOOKUP(A222,'[1]Z03 收入决算表(财决03表)'!$A$10:$K$500,9,FALSE))</f>
        <v/>
      </c>
      <c r="I222" s="76" t="str">
        <f>IF(ISERROR(VLOOKUP(A222,'[1]Z03 收入决算表(财决03表)'!$A$10:$K$500,10,FALSE)),"",VLOOKUP(A222,'[1]Z03 收入决算表(财决03表)'!$A$10:$K$500,10,FALSE))</f>
        <v/>
      </c>
      <c r="J222" s="76" t="str">
        <f>IF(ISERROR(VLOOKUP(A222,'[1]Z03 收入决算表(财决03表)'!$A$10:$K$500,11,FALSE)),"",VLOOKUP(A222,'[1]Z03 收入决算表(财决03表)'!$A$10:$K$500,11,FALSE))</f>
        <v/>
      </c>
      <c r="K222" s="71">
        <f>'[1]Z03 收入决算表(财决03表)'!A221</f>
        <v>0</v>
      </c>
      <c r="L222" s="74">
        <f>'[1]Z03 收入决算表(财决03表)'!$E221</f>
        <v>0</v>
      </c>
      <c r="M222" s="75" t="str">
        <f t="shared" si="7"/>
        <v/>
      </c>
    </row>
    <row r="223" spans="1:13" ht="22.5" customHeight="1">
      <c r="A223" s="226" t="str">
        <f t="shared" si="6"/>
        <v/>
      </c>
      <c r="B223" s="226"/>
      <c r="C223" s="192" t="str">
        <f>IF(ISERROR(VLOOKUP(A223,'[1]Z03 收入决算表(财决03表)'!$A$10:$K$500,4,FALSE)),"",VLOOKUP(A223,'[1]Z03 收入决算表(财决03表)'!$A$10:$K$500,4,FALSE))</f>
        <v/>
      </c>
      <c r="D223" s="76" t="str">
        <f>IF(ISERROR(VLOOKUP(A223,'[1]Z03 收入决算表(财决03表)'!$A$10:$K$500,5,FALSE)),"",VLOOKUP(A223,'[1]Z03 收入决算表(财决03表)'!$A$10:$K$500,5,FALSE))</f>
        <v/>
      </c>
      <c r="E223" s="76" t="str">
        <f>IF(ISERROR(VLOOKUP(A223,'[1]Z03 收入决算表(财决03表)'!$A$10:$K$500,6,FALSE)),"",VLOOKUP(A223,'[1]Z03 收入决算表(财决03表)'!$A$10:$K$500,6,FALSE))</f>
        <v/>
      </c>
      <c r="F223" s="76" t="str">
        <f>IF(ISERROR(VLOOKUP(A223,'[1]Z03 收入决算表(财决03表)'!$A$10:$K$500,7,FALSE)),"",VLOOKUP(A223,'[1]Z03 收入决算表(财决03表)'!$A$10:$K$500,7,FALSE))</f>
        <v/>
      </c>
      <c r="G223" s="76" t="str">
        <f>IF(ISERROR(VLOOKUP(A223,'[1]Z03 收入决算表(财决03表)'!$A$10:$K$500,8,FALSE)),"",VLOOKUP(A223,'[1]Z03 收入决算表(财决03表)'!$A$10:$K$500,8,FALSE))</f>
        <v/>
      </c>
      <c r="H223" s="76" t="str">
        <f>IF(ISERROR(VLOOKUP(A223,'[1]Z03 收入决算表(财决03表)'!$A$10:$K$500,9,FALSE)),"",VLOOKUP(A223,'[1]Z03 收入决算表(财决03表)'!$A$10:$K$500,9,FALSE))</f>
        <v/>
      </c>
      <c r="I223" s="76" t="str">
        <f>IF(ISERROR(VLOOKUP(A223,'[1]Z03 收入决算表(财决03表)'!$A$10:$K$500,10,FALSE)),"",VLOOKUP(A223,'[1]Z03 收入决算表(财决03表)'!$A$10:$K$500,10,FALSE))</f>
        <v/>
      </c>
      <c r="J223" s="76" t="str">
        <f>IF(ISERROR(VLOOKUP(A223,'[1]Z03 收入决算表(财决03表)'!$A$10:$K$500,11,FALSE)),"",VLOOKUP(A223,'[1]Z03 收入决算表(财决03表)'!$A$10:$K$500,11,FALSE))</f>
        <v/>
      </c>
      <c r="K223" s="71">
        <f>'[1]Z03 收入决算表(财决03表)'!A222</f>
        <v>0</v>
      </c>
      <c r="L223" s="74">
        <f>'[1]Z03 收入决算表(财决03表)'!$E222</f>
        <v>0</v>
      </c>
      <c r="M223" s="75" t="str">
        <f t="shared" si="7"/>
        <v/>
      </c>
    </row>
    <row r="224" spans="1:13" ht="22.5" customHeight="1">
      <c r="A224" s="226" t="str">
        <f t="shared" si="6"/>
        <v/>
      </c>
      <c r="B224" s="226"/>
      <c r="C224" s="192" t="str">
        <f>IF(ISERROR(VLOOKUP(A224,'[1]Z03 收入决算表(财决03表)'!$A$10:$K$500,4,FALSE)),"",VLOOKUP(A224,'[1]Z03 收入决算表(财决03表)'!$A$10:$K$500,4,FALSE))</f>
        <v/>
      </c>
      <c r="D224" s="76" t="str">
        <f>IF(ISERROR(VLOOKUP(A224,'[1]Z03 收入决算表(财决03表)'!$A$10:$K$500,5,FALSE)),"",VLOOKUP(A224,'[1]Z03 收入决算表(财决03表)'!$A$10:$K$500,5,FALSE))</f>
        <v/>
      </c>
      <c r="E224" s="76" t="str">
        <f>IF(ISERROR(VLOOKUP(A224,'[1]Z03 收入决算表(财决03表)'!$A$10:$K$500,6,FALSE)),"",VLOOKUP(A224,'[1]Z03 收入决算表(财决03表)'!$A$10:$K$500,6,FALSE))</f>
        <v/>
      </c>
      <c r="F224" s="76" t="str">
        <f>IF(ISERROR(VLOOKUP(A224,'[1]Z03 收入决算表(财决03表)'!$A$10:$K$500,7,FALSE)),"",VLOOKUP(A224,'[1]Z03 收入决算表(财决03表)'!$A$10:$K$500,7,FALSE))</f>
        <v/>
      </c>
      <c r="G224" s="76" t="str">
        <f>IF(ISERROR(VLOOKUP(A224,'[1]Z03 收入决算表(财决03表)'!$A$10:$K$500,8,FALSE)),"",VLOOKUP(A224,'[1]Z03 收入决算表(财决03表)'!$A$10:$K$500,8,FALSE))</f>
        <v/>
      </c>
      <c r="H224" s="76" t="str">
        <f>IF(ISERROR(VLOOKUP(A224,'[1]Z03 收入决算表(财决03表)'!$A$10:$K$500,9,FALSE)),"",VLOOKUP(A224,'[1]Z03 收入决算表(财决03表)'!$A$10:$K$500,9,FALSE))</f>
        <v/>
      </c>
      <c r="I224" s="76" t="str">
        <f>IF(ISERROR(VLOOKUP(A224,'[1]Z03 收入决算表(财决03表)'!$A$10:$K$500,10,FALSE)),"",VLOOKUP(A224,'[1]Z03 收入决算表(财决03表)'!$A$10:$K$500,10,FALSE))</f>
        <v/>
      </c>
      <c r="J224" s="76" t="str">
        <f>IF(ISERROR(VLOOKUP(A224,'[1]Z03 收入决算表(财决03表)'!$A$10:$K$500,11,FALSE)),"",VLOOKUP(A224,'[1]Z03 收入决算表(财决03表)'!$A$10:$K$500,11,FALSE))</f>
        <v/>
      </c>
      <c r="K224" s="71">
        <f>'[1]Z03 收入决算表(财决03表)'!A223</f>
        <v>0</v>
      </c>
      <c r="L224" s="74">
        <f>'[1]Z03 收入决算表(财决03表)'!$E223</f>
        <v>0</v>
      </c>
      <c r="M224" s="75" t="str">
        <f t="shared" si="7"/>
        <v/>
      </c>
    </row>
    <row r="225" spans="1:13" ht="22.5" customHeight="1">
      <c r="A225" s="226" t="str">
        <f t="shared" si="6"/>
        <v/>
      </c>
      <c r="B225" s="226"/>
      <c r="C225" s="192" t="str">
        <f>IF(ISERROR(VLOOKUP(A225,'[1]Z03 收入决算表(财决03表)'!$A$10:$K$500,4,FALSE)),"",VLOOKUP(A225,'[1]Z03 收入决算表(财决03表)'!$A$10:$K$500,4,FALSE))</f>
        <v/>
      </c>
      <c r="D225" s="76" t="str">
        <f>IF(ISERROR(VLOOKUP(A225,'[1]Z03 收入决算表(财决03表)'!$A$10:$K$500,5,FALSE)),"",VLOOKUP(A225,'[1]Z03 收入决算表(财决03表)'!$A$10:$K$500,5,FALSE))</f>
        <v/>
      </c>
      <c r="E225" s="76" t="str">
        <f>IF(ISERROR(VLOOKUP(A225,'[1]Z03 收入决算表(财决03表)'!$A$10:$K$500,6,FALSE)),"",VLOOKUP(A225,'[1]Z03 收入决算表(财决03表)'!$A$10:$K$500,6,FALSE))</f>
        <v/>
      </c>
      <c r="F225" s="76" t="str">
        <f>IF(ISERROR(VLOOKUP(A225,'[1]Z03 收入决算表(财决03表)'!$A$10:$K$500,7,FALSE)),"",VLOOKUP(A225,'[1]Z03 收入决算表(财决03表)'!$A$10:$K$500,7,FALSE))</f>
        <v/>
      </c>
      <c r="G225" s="76" t="str">
        <f>IF(ISERROR(VLOOKUP(A225,'[1]Z03 收入决算表(财决03表)'!$A$10:$K$500,8,FALSE)),"",VLOOKUP(A225,'[1]Z03 收入决算表(财决03表)'!$A$10:$K$500,8,FALSE))</f>
        <v/>
      </c>
      <c r="H225" s="76" t="str">
        <f>IF(ISERROR(VLOOKUP(A225,'[1]Z03 收入决算表(财决03表)'!$A$10:$K$500,9,FALSE)),"",VLOOKUP(A225,'[1]Z03 收入决算表(财决03表)'!$A$10:$K$500,9,FALSE))</f>
        <v/>
      </c>
      <c r="I225" s="76" t="str">
        <f>IF(ISERROR(VLOOKUP(A225,'[1]Z03 收入决算表(财决03表)'!$A$10:$K$500,10,FALSE)),"",VLOOKUP(A225,'[1]Z03 收入决算表(财决03表)'!$A$10:$K$500,10,FALSE))</f>
        <v/>
      </c>
      <c r="J225" s="76" t="str">
        <f>IF(ISERROR(VLOOKUP(A225,'[1]Z03 收入决算表(财决03表)'!$A$10:$K$500,11,FALSE)),"",VLOOKUP(A225,'[1]Z03 收入决算表(财决03表)'!$A$10:$K$500,11,FALSE))</f>
        <v/>
      </c>
      <c r="K225" s="71">
        <f>'[1]Z03 收入决算表(财决03表)'!A224</f>
        <v>0</v>
      </c>
      <c r="L225" s="74">
        <f>'[1]Z03 收入决算表(财决03表)'!$E224</f>
        <v>0</v>
      </c>
      <c r="M225" s="75" t="str">
        <f t="shared" si="7"/>
        <v/>
      </c>
    </row>
    <row r="226" spans="1:13" ht="22.5" customHeight="1">
      <c r="A226" s="226" t="str">
        <f t="shared" si="6"/>
        <v/>
      </c>
      <c r="B226" s="226"/>
      <c r="C226" s="192" t="str">
        <f>IF(ISERROR(VLOOKUP(A226,'[1]Z03 收入决算表(财决03表)'!$A$10:$K$500,4,FALSE)),"",VLOOKUP(A226,'[1]Z03 收入决算表(财决03表)'!$A$10:$K$500,4,FALSE))</f>
        <v/>
      </c>
      <c r="D226" s="76" t="str">
        <f>IF(ISERROR(VLOOKUP(A226,'[1]Z03 收入决算表(财决03表)'!$A$10:$K$500,5,FALSE)),"",VLOOKUP(A226,'[1]Z03 收入决算表(财决03表)'!$A$10:$K$500,5,FALSE))</f>
        <v/>
      </c>
      <c r="E226" s="76" t="str">
        <f>IF(ISERROR(VLOOKUP(A226,'[1]Z03 收入决算表(财决03表)'!$A$10:$K$500,6,FALSE)),"",VLOOKUP(A226,'[1]Z03 收入决算表(财决03表)'!$A$10:$K$500,6,FALSE))</f>
        <v/>
      </c>
      <c r="F226" s="76" t="str">
        <f>IF(ISERROR(VLOOKUP(A226,'[1]Z03 收入决算表(财决03表)'!$A$10:$K$500,7,FALSE)),"",VLOOKUP(A226,'[1]Z03 收入决算表(财决03表)'!$A$10:$K$500,7,FALSE))</f>
        <v/>
      </c>
      <c r="G226" s="76" t="str">
        <f>IF(ISERROR(VLOOKUP(A226,'[1]Z03 收入决算表(财决03表)'!$A$10:$K$500,8,FALSE)),"",VLOOKUP(A226,'[1]Z03 收入决算表(财决03表)'!$A$10:$K$500,8,FALSE))</f>
        <v/>
      </c>
      <c r="H226" s="76" t="str">
        <f>IF(ISERROR(VLOOKUP(A226,'[1]Z03 收入决算表(财决03表)'!$A$10:$K$500,9,FALSE)),"",VLOOKUP(A226,'[1]Z03 收入决算表(财决03表)'!$A$10:$K$500,9,FALSE))</f>
        <v/>
      </c>
      <c r="I226" s="76" t="str">
        <f>IF(ISERROR(VLOOKUP(A226,'[1]Z03 收入决算表(财决03表)'!$A$10:$K$500,10,FALSE)),"",VLOOKUP(A226,'[1]Z03 收入决算表(财决03表)'!$A$10:$K$500,10,FALSE))</f>
        <v/>
      </c>
      <c r="J226" s="76" t="str">
        <f>IF(ISERROR(VLOOKUP(A226,'[1]Z03 收入决算表(财决03表)'!$A$10:$K$500,11,FALSE)),"",VLOOKUP(A226,'[1]Z03 收入决算表(财决03表)'!$A$10:$K$500,11,FALSE))</f>
        <v/>
      </c>
      <c r="K226" s="71">
        <f>'[1]Z03 收入决算表(财决03表)'!A225</f>
        <v>0</v>
      </c>
      <c r="L226" s="74">
        <f>'[1]Z03 收入决算表(财决03表)'!$E225</f>
        <v>0</v>
      </c>
      <c r="M226" s="75" t="str">
        <f t="shared" si="7"/>
        <v/>
      </c>
    </row>
    <row r="227" spans="1:13" ht="22.5" customHeight="1">
      <c r="A227" s="226" t="str">
        <f t="shared" si="6"/>
        <v/>
      </c>
      <c r="B227" s="226"/>
      <c r="C227" s="192" t="str">
        <f>IF(ISERROR(VLOOKUP(A227,'[1]Z03 收入决算表(财决03表)'!$A$10:$K$500,4,FALSE)),"",VLOOKUP(A227,'[1]Z03 收入决算表(财决03表)'!$A$10:$K$500,4,FALSE))</f>
        <v/>
      </c>
      <c r="D227" s="76" t="str">
        <f>IF(ISERROR(VLOOKUP(A227,'[1]Z03 收入决算表(财决03表)'!$A$10:$K$500,5,FALSE)),"",VLOOKUP(A227,'[1]Z03 收入决算表(财决03表)'!$A$10:$K$500,5,FALSE))</f>
        <v/>
      </c>
      <c r="E227" s="76" t="str">
        <f>IF(ISERROR(VLOOKUP(A227,'[1]Z03 收入决算表(财决03表)'!$A$10:$K$500,6,FALSE)),"",VLOOKUP(A227,'[1]Z03 收入决算表(财决03表)'!$A$10:$K$500,6,FALSE))</f>
        <v/>
      </c>
      <c r="F227" s="76" t="str">
        <f>IF(ISERROR(VLOOKUP(A227,'[1]Z03 收入决算表(财决03表)'!$A$10:$K$500,7,FALSE)),"",VLOOKUP(A227,'[1]Z03 收入决算表(财决03表)'!$A$10:$K$500,7,FALSE))</f>
        <v/>
      </c>
      <c r="G227" s="76" t="str">
        <f>IF(ISERROR(VLOOKUP(A227,'[1]Z03 收入决算表(财决03表)'!$A$10:$K$500,8,FALSE)),"",VLOOKUP(A227,'[1]Z03 收入决算表(财决03表)'!$A$10:$K$500,8,FALSE))</f>
        <v/>
      </c>
      <c r="H227" s="76" t="str">
        <f>IF(ISERROR(VLOOKUP(A227,'[1]Z03 收入决算表(财决03表)'!$A$10:$K$500,9,FALSE)),"",VLOOKUP(A227,'[1]Z03 收入决算表(财决03表)'!$A$10:$K$500,9,FALSE))</f>
        <v/>
      </c>
      <c r="I227" s="76" t="str">
        <f>IF(ISERROR(VLOOKUP(A227,'[1]Z03 收入决算表(财决03表)'!$A$10:$K$500,10,FALSE)),"",VLOOKUP(A227,'[1]Z03 收入决算表(财决03表)'!$A$10:$K$500,10,FALSE))</f>
        <v/>
      </c>
      <c r="J227" s="76" t="str">
        <f>IF(ISERROR(VLOOKUP(A227,'[1]Z03 收入决算表(财决03表)'!$A$10:$K$500,11,FALSE)),"",VLOOKUP(A227,'[1]Z03 收入决算表(财决03表)'!$A$10:$K$500,11,FALSE))</f>
        <v/>
      </c>
      <c r="K227" s="71">
        <f>'[1]Z03 收入决算表(财决03表)'!A226</f>
        <v>0</v>
      </c>
      <c r="L227" s="74">
        <f>'[1]Z03 收入决算表(财决03表)'!$E226</f>
        <v>0</v>
      </c>
      <c r="M227" s="75" t="str">
        <f t="shared" si="7"/>
        <v/>
      </c>
    </row>
    <row r="228" spans="1:13" ht="22.5" customHeight="1">
      <c r="A228" s="226" t="str">
        <f t="shared" si="6"/>
        <v/>
      </c>
      <c r="B228" s="226"/>
      <c r="C228" s="192" t="str">
        <f>IF(ISERROR(VLOOKUP(A228,'[1]Z03 收入决算表(财决03表)'!$A$10:$K$500,4,FALSE)),"",VLOOKUP(A228,'[1]Z03 收入决算表(财决03表)'!$A$10:$K$500,4,FALSE))</f>
        <v/>
      </c>
      <c r="D228" s="76" t="str">
        <f>IF(ISERROR(VLOOKUP(A228,'[1]Z03 收入决算表(财决03表)'!$A$10:$K$500,5,FALSE)),"",VLOOKUP(A228,'[1]Z03 收入决算表(财决03表)'!$A$10:$K$500,5,FALSE))</f>
        <v/>
      </c>
      <c r="E228" s="76" t="str">
        <f>IF(ISERROR(VLOOKUP(A228,'[1]Z03 收入决算表(财决03表)'!$A$10:$K$500,6,FALSE)),"",VLOOKUP(A228,'[1]Z03 收入决算表(财决03表)'!$A$10:$K$500,6,FALSE))</f>
        <v/>
      </c>
      <c r="F228" s="76" t="str">
        <f>IF(ISERROR(VLOOKUP(A228,'[1]Z03 收入决算表(财决03表)'!$A$10:$K$500,7,FALSE)),"",VLOOKUP(A228,'[1]Z03 收入决算表(财决03表)'!$A$10:$K$500,7,FALSE))</f>
        <v/>
      </c>
      <c r="G228" s="76" t="str">
        <f>IF(ISERROR(VLOOKUP(A228,'[1]Z03 收入决算表(财决03表)'!$A$10:$K$500,8,FALSE)),"",VLOOKUP(A228,'[1]Z03 收入决算表(财决03表)'!$A$10:$K$500,8,FALSE))</f>
        <v/>
      </c>
      <c r="H228" s="76" t="str">
        <f>IF(ISERROR(VLOOKUP(A228,'[1]Z03 收入决算表(财决03表)'!$A$10:$K$500,9,FALSE)),"",VLOOKUP(A228,'[1]Z03 收入决算表(财决03表)'!$A$10:$K$500,9,FALSE))</f>
        <v/>
      </c>
      <c r="I228" s="76" t="str">
        <f>IF(ISERROR(VLOOKUP(A228,'[1]Z03 收入决算表(财决03表)'!$A$10:$K$500,10,FALSE)),"",VLOOKUP(A228,'[1]Z03 收入决算表(财决03表)'!$A$10:$K$500,10,FALSE))</f>
        <v/>
      </c>
      <c r="J228" s="76" t="str">
        <f>IF(ISERROR(VLOOKUP(A228,'[1]Z03 收入决算表(财决03表)'!$A$10:$K$500,11,FALSE)),"",VLOOKUP(A228,'[1]Z03 收入决算表(财决03表)'!$A$10:$K$500,11,FALSE))</f>
        <v/>
      </c>
      <c r="K228" s="71">
        <f>'[1]Z03 收入决算表(财决03表)'!A227</f>
        <v>0</v>
      </c>
      <c r="L228" s="74">
        <f>'[1]Z03 收入决算表(财决03表)'!$E227</f>
        <v>0</v>
      </c>
      <c r="M228" s="75" t="str">
        <f t="shared" si="7"/>
        <v/>
      </c>
    </row>
    <row r="229" spans="1:13" ht="22.5" customHeight="1">
      <c r="A229" s="226" t="str">
        <f t="shared" si="6"/>
        <v/>
      </c>
      <c r="B229" s="226"/>
      <c r="C229" s="192" t="str">
        <f>IF(ISERROR(VLOOKUP(A229,'[1]Z03 收入决算表(财决03表)'!$A$10:$K$500,4,FALSE)),"",VLOOKUP(A229,'[1]Z03 收入决算表(财决03表)'!$A$10:$K$500,4,FALSE))</f>
        <v/>
      </c>
      <c r="D229" s="76" t="str">
        <f>IF(ISERROR(VLOOKUP(A229,'[1]Z03 收入决算表(财决03表)'!$A$10:$K$500,5,FALSE)),"",VLOOKUP(A229,'[1]Z03 收入决算表(财决03表)'!$A$10:$K$500,5,FALSE))</f>
        <v/>
      </c>
      <c r="E229" s="76" t="str">
        <f>IF(ISERROR(VLOOKUP(A229,'[1]Z03 收入决算表(财决03表)'!$A$10:$K$500,6,FALSE)),"",VLOOKUP(A229,'[1]Z03 收入决算表(财决03表)'!$A$10:$K$500,6,FALSE))</f>
        <v/>
      </c>
      <c r="F229" s="76" t="str">
        <f>IF(ISERROR(VLOOKUP(A229,'[1]Z03 收入决算表(财决03表)'!$A$10:$K$500,7,FALSE)),"",VLOOKUP(A229,'[1]Z03 收入决算表(财决03表)'!$A$10:$K$500,7,FALSE))</f>
        <v/>
      </c>
      <c r="G229" s="76" t="str">
        <f>IF(ISERROR(VLOOKUP(A229,'[1]Z03 收入决算表(财决03表)'!$A$10:$K$500,8,FALSE)),"",VLOOKUP(A229,'[1]Z03 收入决算表(财决03表)'!$A$10:$K$500,8,FALSE))</f>
        <v/>
      </c>
      <c r="H229" s="76" t="str">
        <f>IF(ISERROR(VLOOKUP(A229,'[1]Z03 收入决算表(财决03表)'!$A$10:$K$500,9,FALSE)),"",VLOOKUP(A229,'[1]Z03 收入决算表(财决03表)'!$A$10:$K$500,9,FALSE))</f>
        <v/>
      </c>
      <c r="I229" s="76" t="str">
        <f>IF(ISERROR(VLOOKUP(A229,'[1]Z03 收入决算表(财决03表)'!$A$10:$K$500,10,FALSE)),"",VLOOKUP(A229,'[1]Z03 收入决算表(财决03表)'!$A$10:$K$500,10,FALSE))</f>
        <v/>
      </c>
      <c r="J229" s="76" t="str">
        <f>IF(ISERROR(VLOOKUP(A229,'[1]Z03 收入决算表(财决03表)'!$A$10:$K$500,11,FALSE)),"",VLOOKUP(A229,'[1]Z03 收入决算表(财决03表)'!$A$10:$K$500,11,FALSE))</f>
        <v/>
      </c>
      <c r="K229" s="71">
        <f>'[1]Z03 收入决算表(财决03表)'!A228</f>
        <v>0</v>
      </c>
      <c r="L229" s="74">
        <f>'[1]Z03 收入决算表(财决03表)'!$E228</f>
        <v>0</v>
      </c>
      <c r="M229" s="75" t="str">
        <f t="shared" si="7"/>
        <v/>
      </c>
    </row>
    <row r="230" spans="1:13" ht="22.5" customHeight="1">
      <c r="A230" s="226" t="str">
        <f t="shared" si="6"/>
        <v/>
      </c>
      <c r="B230" s="226"/>
      <c r="C230" s="192" t="str">
        <f>IF(ISERROR(VLOOKUP(A230,'[1]Z03 收入决算表(财决03表)'!$A$10:$K$500,4,FALSE)),"",VLOOKUP(A230,'[1]Z03 收入决算表(财决03表)'!$A$10:$K$500,4,FALSE))</f>
        <v/>
      </c>
      <c r="D230" s="76" t="str">
        <f>IF(ISERROR(VLOOKUP(A230,'[1]Z03 收入决算表(财决03表)'!$A$10:$K$500,5,FALSE)),"",VLOOKUP(A230,'[1]Z03 收入决算表(财决03表)'!$A$10:$K$500,5,FALSE))</f>
        <v/>
      </c>
      <c r="E230" s="76" t="str">
        <f>IF(ISERROR(VLOOKUP(A230,'[1]Z03 收入决算表(财决03表)'!$A$10:$K$500,6,FALSE)),"",VLOOKUP(A230,'[1]Z03 收入决算表(财决03表)'!$A$10:$K$500,6,FALSE))</f>
        <v/>
      </c>
      <c r="F230" s="76" t="str">
        <f>IF(ISERROR(VLOOKUP(A230,'[1]Z03 收入决算表(财决03表)'!$A$10:$K$500,7,FALSE)),"",VLOOKUP(A230,'[1]Z03 收入决算表(财决03表)'!$A$10:$K$500,7,FALSE))</f>
        <v/>
      </c>
      <c r="G230" s="76" t="str">
        <f>IF(ISERROR(VLOOKUP(A230,'[1]Z03 收入决算表(财决03表)'!$A$10:$K$500,8,FALSE)),"",VLOOKUP(A230,'[1]Z03 收入决算表(财决03表)'!$A$10:$K$500,8,FALSE))</f>
        <v/>
      </c>
      <c r="H230" s="76" t="str">
        <f>IF(ISERROR(VLOOKUP(A230,'[1]Z03 收入决算表(财决03表)'!$A$10:$K$500,9,FALSE)),"",VLOOKUP(A230,'[1]Z03 收入决算表(财决03表)'!$A$10:$K$500,9,FALSE))</f>
        <v/>
      </c>
      <c r="I230" s="76" t="str">
        <f>IF(ISERROR(VLOOKUP(A230,'[1]Z03 收入决算表(财决03表)'!$A$10:$K$500,10,FALSE)),"",VLOOKUP(A230,'[1]Z03 收入决算表(财决03表)'!$A$10:$K$500,10,FALSE))</f>
        <v/>
      </c>
      <c r="J230" s="76" t="str">
        <f>IF(ISERROR(VLOOKUP(A230,'[1]Z03 收入决算表(财决03表)'!$A$10:$K$500,11,FALSE)),"",VLOOKUP(A230,'[1]Z03 收入决算表(财决03表)'!$A$10:$K$500,11,FALSE))</f>
        <v/>
      </c>
      <c r="K230" s="71">
        <f>'[1]Z03 收入决算表(财决03表)'!A229</f>
        <v>0</v>
      </c>
      <c r="L230" s="74">
        <f>'[1]Z03 收入决算表(财决03表)'!$E229</f>
        <v>0</v>
      </c>
      <c r="M230" s="75" t="str">
        <f t="shared" si="7"/>
        <v/>
      </c>
    </row>
    <row r="231" spans="1:13" ht="22.5" customHeight="1">
      <c r="A231" s="226" t="str">
        <f t="shared" si="6"/>
        <v/>
      </c>
      <c r="B231" s="226"/>
      <c r="C231" s="192" t="str">
        <f>IF(ISERROR(VLOOKUP(A231,'[1]Z03 收入决算表(财决03表)'!$A$10:$K$500,4,FALSE)),"",VLOOKUP(A231,'[1]Z03 收入决算表(财决03表)'!$A$10:$K$500,4,FALSE))</f>
        <v/>
      </c>
      <c r="D231" s="76" t="str">
        <f>IF(ISERROR(VLOOKUP(A231,'[1]Z03 收入决算表(财决03表)'!$A$10:$K$500,5,FALSE)),"",VLOOKUP(A231,'[1]Z03 收入决算表(财决03表)'!$A$10:$K$500,5,FALSE))</f>
        <v/>
      </c>
      <c r="E231" s="76" t="str">
        <f>IF(ISERROR(VLOOKUP(A231,'[1]Z03 收入决算表(财决03表)'!$A$10:$K$500,6,FALSE)),"",VLOOKUP(A231,'[1]Z03 收入决算表(财决03表)'!$A$10:$K$500,6,FALSE))</f>
        <v/>
      </c>
      <c r="F231" s="76" t="str">
        <f>IF(ISERROR(VLOOKUP(A231,'[1]Z03 收入决算表(财决03表)'!$A$10:$K$500,7,FALSE)),"",VLOOKUP(A231,'[1]Z03 收入决算表(财决03表)'!$A$10:$K$500,7,FALSE))</f>
        <v/>
      </c>
      <c r="G231" s="76" t="str">
        <f>IF(ISERROR(VLOOKUP(A231,'[1]Z03 收入决算表(财决03表)'!$A$10:$K$500,8,FALSE)),"",VLOOKUP(A231,'[1]Z03 收入决算表(财决03表)'!$A$10:$K$500,8,FALSE))</f>
        <v/>
      </c>
      <c r="H231" s="76" t="str">
        <f>IF(ISERROR(VLOOKUP(A231,'[1]Z03 收入决算表(财决03表)'!$A$10:$K$500,9,FALSE)),"",VLOOKUP(A231,'[1]Z03 收入决算表(财决03表)'!$A$10:$K$500,9,FALSE))</f>
        <v/>
      </c>
      <c r="I231" s="76" t="str">
        <f>IF(ISERROR(VLOOKUP(A231,'[1]Z03 收入决算表(财决03表)'!$A$10:$K$500,10,FALSE)),"",VLOOKUP(A231,'[1]Z03 收入决算表(财决03表)'!$A$10:$K$500,10,FALSE))</f>
        <v/>
      </c>
      <c r="J231" s="76" t="str">
        <f>IF(ISERROR(VLOOKUP(A231,'[1]Z03 收入决算表(财决03表)'!$A$10:$K$500,11,FALSE)),"",VLOOKUP(A231,'[1]Z03 收入决算表(财决03表)'!$A$10:$K$500,11,FALSE))</f>
        <v/>
      </c>
      <c r="K231" s="71">
        <f>'[1]Z03 收入决算表(财决03表)'!A230</f>
        <v>0</v>
      </c>
      <c r="L231" s="74">
        <f>'[1]Z03 收入决算表(财决03表)'!$E230</f>
        <v>0</v>
      </c>
      <c r="M231" s="75" t="str">
        <f t="shared" si="7"/>
        <v/>
      </c>
    </row>
    <row r="232" spans="1:13" ht="22.5" customHeight="1">
      <c r="A232" s="226" t="str">
        <f t="shared" si="6"/>
        <v/>
      </c>
      <c r="B232" s="226"/>
      <c r="C232" s="192" t="str">
        <f>IF(ISERROR(VLOOKUP(A232,'[1]Z03 收入决算表(财决03表)'!$A$10:$K$500,4,FALSE)),"",VLOOKUP(A232,'[1]Z03 收入决算表(财决03表)'!$A$10:$K$500,4,FALSE))</f>
        <v/>
      </c>
      <c r="D232" s="76" t="str">
        <f>IF(ISERROR(VLOOKUP(A232,'[1]Z03 收入决算表(财决03表)'!$A$10:$K$500,5,FALSE)),"",VLOOKUP(A232,'[1]Z03 收入决算表(财决03表)'!$A$10:$K$500,5,FALSE))</f>
        <v/>
      </c>
      <c r="E232" s="76" t="str">
        <f>IF(ISERROR(VLOOKUP(A232,'[1]Z03 收入决算表(财决03表)'!$A$10:$K$500,6,FALSE)),"",VLOOKUP(A232,'[1]Z03 收入决算表(财决03表)'!$A$10:$K$500,6,FALSE))</f>
        <v/>
      </c>
      <c r="F232" s="76" t="str">
        <f>IF(ISERROR(VLOOKUP(A232,'[1]Z03 收入决算表(财决03表)'!$A$10:$K$500,7,FALSE)),"",VLOOKUP(A232,'[1]Z03 收入决算表(财决03表)'!$A$10:$K$500,7,FALSE))</f>
        <v/>
      </c>
      <c r="G232" s="76" t="str">
        <f>IF(ISERROR(VLOOKUP(A232,'[1]Z03 收入决算表(财决03表)'!$A$10:$K$500,8,FALSE)),"",VLOOKUP(A232,'[1]Z03 收入决算表(财决03表)'!$A$10:$K$500,8,FALSE))</f>
        <v/>
      </c>
      <c r="H232" s="76" t="str">
        <f>IF(ISERROR(VLOOKUP(A232,'[1]Z03 收入决算表(财决03表)'!$A$10:$K$500,9,FALSE)),"",VLOOKUP(A232,'[1]Z03 收入决算表(财决03表)'!$A$10:$K$500,9,FALSE))</f>
        <v/>
      </c>
      <c r="I232" s="76" t="str">
        <f>IF(ISERROR(VLOOKUP(A232,'[1]Z03 收入决算表(财决03表)'!$A$10:$K$500,10,FALSE)),"",VLOOKUP(A232,'[1]Z03 收入决算表(财决03表)'!$A$10:$K$500,10,FALSE))</f>
        <v/>
      </c>
      <c r="J232" s="76" t="str">
        <f>IF(ISERROR(VLOOKUP(A232,'[1]Z03 收入决算表(财决03表)'!$A$10:$K$500,11,FALSE)),"",VLOOKUP(A232,'[1]Z03 收入决算表(财决03表)'!$A$10:$K$500,11,FALSE))</f>
        <v/>
      </c>
      <c r="K232" s="71">
        <f>'[1]Z03 收入决算表(财决03表)'!A231</f>
        <v>0</v>
      </c>
      <c r="L232" s="74">
        <f>'[1]Z03 收入决算表(财决03表)'!$E231</f>
        <v>0</v>
      </c>
      <c r="M232" s="75" t="str">
        <f t="shared" si="7"/>
        <v/>
      </c>
    </row>
    <row r="233" spans="1:13" ht="22.5" customHeight="1">
      <c r="A233" s="226" t="str">
        <f t="shared" si="6"/>
        <v/>
      </c>
      <c r="B233" s="226"/>
      <c r="C233" s="192" t="str">
        <f>IF(ISERROR(VLOOKUP(A233,'[1]Z03 收入决算表(财决03表)'!$A$10:$K$500,4,FALSE)),"",VLOOKUP(A233,'[1]Z03 收入决算表(财决03表)'!$A$10:$K$500,4,FALSE))</f>
        <v/>
      </c>
      <c r="D233" s="76" t="str">
        <f>IF(ISERROR(VLOOKUP(A233,'[1]Z03 收入决算表(财决03表)'!$A$10:$K$500,5,FALSE)),"",VLOOKUP(A233,'[1]Z03 收入决算表(财决03表)'!$A$10:$K$500,5,FALSE))</f>
        <v/>
      </c>
      <c r="E233" s="76" t="str">
        <f>IF(ISERROR(VLOOKUP(A233,'[1]Z03 收入决算表(财决03表)'!$A$10:$K$500,6,FALSE)),"",VLOOKUP(A233,'[1]Z03 收入决算表(财决03表)'!$A$10:$K$500,6,FALSE))</f>
        <v/>
      </c>
      <c r="F233" s="76" t="str">
        <f>IF(ISERROR(VLOOKUP(A233,'[1]Z03 收入决算表(财决03表)'!$A$10:$K$500,7,FALSE)),"",VLOOKUP(A233,'[1]Z03 收入决算表(财决03表)'!$A$10:$K$500,7,FALSE))</f>
        <v/>
      </c>
      <c r="G233" s="76" t="str">
        <f>IF(ISERROR(VLOOKUP(A233,'[1]Z03 收入决算表(财决03表)'!$A$10:$K$500,8,FALSE)),"",VLOOKUP(A233,'[1]Z03 收入决算表(财决03表)'!$A$10:$K$500,8,FALSE))</f>
        <v/>
      </c>
      <c r="H233" s="76" t="str">
        <f>IF(ISERROR(VLOOKUP(A233,'[1]Z03 收入决算表(财决03表)'!$A$10:$K$500,9,FALSE)),"",VLOOKUP(A233,'[1]Z03 收入决算表(财决03表)'!$A$10:$K$500,9,FALSE))</f>
        <v/>
      </c>
      <c r="I233" s="76" t="str">
        <f>IF(ISERROR(VLOOKUP(A233,'[1]Z03 收入决算表(财决03表)'!$A$10:$K$500,10,FALSE)),"",VLOOKUP(A233,'[1]Z03 收入决算表(财决03表)'!$A$10:$K$500,10,FALSE))</f>
        <v/>
      </c>
      <c r="J233" s="76" t="str">
        <f>IF(ISERROR(VLOOKUP(A233,'[1]Z03 收入决算表(财决03表)'!$A$10:$K$500,11,FALSE)),"",VLOOKUP(A233,'[1]Z03 收入决算表(财决03表)'!$A$10:$K$500,11,FALSE))</f>
        <v/>
      </c>
      <c r="K233" s="71">
        <f>'[1]Z03 收入决算表(财决03表)'!A232</f>
        <v>0</v>
      </c>
      <c r="L233" s="74">
        <f>'[1]Z03 收入决算表(财决03表)'!$E232</f>
        <v>0</v>
      </c>
      <c r="M233" s="75" t="str">
        <f t="shared" si="7"/>
        <v/>
      </c>
    </row>
    <row r="234" spans="1:13" ht="22.5" customHeight="1">
      <c r="A234" s="226" t="str">
        <f t="shared" si="6"/>
        <v/>
      </c>
      <c r="B234" s="226"/>
      <c r="C234" s="192" t="str">
        <f>IF(ISERROR(VLOOKUP(A234,'[1]Z03 收入决算表(财决03表)'!$A$10:$K$500,4,FALSE)),"",VLOOKUP(A234,'[1]Z03 收入决算表(财决03表)'!$A$10:$K$500,4,FALSE))</f>
        <v/>
      </c>
      <c r="D234" s="76" t="str">
        <f>IF(ISERROR(VLOOKUP(A234,'[1]Z03 收入决算表(财决03表)'!$A$10:$K$500,5,FALSE)),"",VLOOKUP(A234,'[1]Z03 收入决算表(财决03表)'!$A$10:$K$500,5,FALSE))</f>
        <v/>
      </c>
      <c r="E234" s="76" t="str">
        <f>IF(ISERROR(VLOOKUP(A234,'[1]Z03 收入决算表(财决03表)'!$A$10:$K$500,6,FALSE)),"",VLOOKUP(A234,'[1]Z03 收入决算表(财决03表)'!$A$10:$K$500,6,FALSE))</f>
        <v/>
      </c>
      <c r="F234" s="76" t="str">
        <f>IF(ISERROR(VLOOKUP(A234,'[1]Z03 收入决算表(财决03表)'!$A$10:$K$500,7,FALSE)),"",VLOOKUP(A234,'[1]Z03 收入决算表(财决03表)'!$A$10:$K$500,7,FALSE))</f>
        <v/>
      </c>
      <c r="G234" s="76" t="str">
        <f>IF(ISERROR(VLOOKUP(A234,'[1]Z03 收入决算表(财决03表)'!$A$10:$K$500,8,FALSE)),"",VLOOKUP(A234,'[1]Z03 收入决算表(财决03表)'!$A$10:$K$500,8,FALSE))</f>
        <v/>
      </c>
      <c r="H234" s="76" t="str">
        <f>IF(ISERROR(VLOOKUP(A234,'[1]Z03 收入决算表(财决03表)'!$A$10:$K$500,9,FALSE)),"",VLOOKUP(A234,'[1]Z03 收入决算表(财决03表)'!$A$10:$K$500,9,FALSE))</f>
        <v/>
      </c>
      <c r="I234" s="76" t="str">
        <f>IF(ISERROR(VLOOKUP(A234,'[1]Z03 收入决算表(财决03表)'!$A$10:$K$500,10,FALSE)),"",VLOOKUP(A234,'[1]Z03 收入决算表(财决03表)'!$A$10:$K$500,10,FALSE))</f>
        <v/>
      </c>
      <c r="J234" s="76" t="str">
        <f>IF(ISERROR(VLOOKUP(A234,'[1]Z03 收入决算表(财决03表)'!$A$10:$K$500,11,FALSE)),"",VLOOKUP(A234,'[1]Z03 收入决算表(财决03表)'!$A$10:$K$500,11,FALSE))</f>
        <v/>
      </c>
      <c r="K234" s="71">
        <f>'[1]Z03 收入决算表(财决03表)'!A233</f>
        <v>0</v>
      </c>
      <c r="L234" s="74">
        <f>'[1]Z03 收入决算表(财决03表)'!$E233</f>
        <v>0</v>
      </c>
      <c r="M234" s="75" t="str">
        <f t="shared" si="7"/>
        <v/>
      </c>
    </row>
    <row r="235" spans="1:13" ht="22.5" customHeight="1">
      <c r="A235" s="226" t="str">
        <f t="shared" si="6"/>
        <v/>
      </c>
      <c r="B235" s="226"/>
      <c r="C235" s="192" t="str">
        <f>IF(ISERROR(VLOOKUP(A235,'[1]Z03 收入决算表(财决03表)'!$A$10:$K$500,4,FALSE)),"",VLOOKUP(A235,'[1]Z03 收入决算表(财决03表)'!$A$10:$K$500,4,FALSE))</f>
        <v/>
      </c>
      <c r="D235" s="76" t="str">
        <f>IF(ISERROR(VLOOKUP(A235,'[1]Z03 收入决算表(财决03表)'!$A$10:$K$500,5,FALSE)),"",VLOOKUP(A235,'[1]Z03 收入决算表(财决03表)'!$A$10:$K$500,5,FALSE))</f>
        <v/>
      </c>
      <c r="E235" s="76" t="str">
        <f>IF(ISERROR(VLOOKUP(A235,'[1]Z03 收入决算表(财决03表)'!$A$10:$K$500,6,FALSE)),"",VLOOKUP(A235,'[1]Z03 收入决算表(财决03表)'!$A$10:$K$500,6,FALSE))</f>
        <v/>
      </c>
      <c r="F235" s="76" t="str">
        <f>IF(ISERROR(VLOOKUP(A235,'[1]Z03 收入决算表(财决03表)'!$A$10:$K$500,7,FALSE)),"",VLOOKUP(A235,'[1]Z03 收入决算表(财决03表)'!$A$10:$K$500,7,FALSE))</f>
        <v/>
      </c>
      <c r="G235" s="76" t="str">
        <f>IF(ISERROR(VLOOKUP(A235,'[1]Z03 收入决算表(财决03表)'!$A$10:$K$500,8,FALSE)),"",VLOOKUP(A235,'[1]Z03 收入决算表(财决03表)'!$A$10:$K$500,8,FALSE))</f>
        <v/>
      </c>
      <c r="H235" s="76" t="str">
        <f>IF(ISERROR(VLOOKUP(A235,'[1]Z03 收入决算表(财决03表)'!$A$10:$K$500,9,FALSE)),"",VLOOKUP(A235,'[1]Z03 收入决算表(财决03表)'!$A$10:$K$500,9,FALSE))</f>
        <v/>
      </c>
      <c r="I235" s="76" t="str">
        <f>IF(ISERROR(VLOOKUP(A235,'[1]Z03 收入决算表(财决03表)'!$A$10:$K$500,10,FALSE)),"",VLOOKUP(A235,'[1]Z03 收入决算表(财决03表)'!$A$10:$K$500,10,FALSE))</f>
        <v/>
      </c>
      <c r="J235" s="76" t="str">
        <f>IF(ISERROR(VLOOKUP(A235,'[1]Z03 收入决算表(财决03表)'!$A$10:$K$500,11,FALSE)),"",VLOOKUP(A235,'[1]Z03 收入决算表(财决03表)'!$A$10:$K$500,11,FALSE))</f>
        <v/>
      </c>
      <c r="K235" s="71">
        <f>'[1]Z03 收入决算表(财决03表)'!A234</f>
        <v>0</v>
      </c>
      <c r="L235" s="74">
        <f>'[1]Z03 收入决算表(财决03表)'!$E234</f>
        <v>0</v>
      </c>
      <c r="M235" s="75" t="str">
        <f t="shared" si="7"/>
        <v/>
      </c>
    </row>
    <row r="236" spans="1:13" ht="22.5" customHeight="1">
      <c r="A236" s="226" t="str">
        <f t="shared" si="6"/>
        <v/>
      </c>
      <c r="B236" s="226"/>
      <c r="C236" s="192" t="str">
        <f>IF(ISERROR(VLOOKUP(A236,'[1]Z03 收入决算表(财决03表)'!$A$10:$K$500,4,FALSE)),"",VLOOKUP(A236,'[1]Z03 收入决算表(财决03表)'!$A$10:$K$500,4,FALSE))</f>
        <v/>
      </c>
      <c r="D236" s="76" t="str">
        <f>IF(ISERROR(VLOOKUP(A236,'[1]Z03 收入决算表(财决03表)'!$A$10:$K$500,5,FALSE)),"",VLOOKUP(A236,'[1]Z03 收入决算表(财决03表)'!$A$10:$K$500,5,FALSE))</f>
        <v/>
      </c>
      <c r="E236" s="76" t="str">
        <f>IF(ISERROR(VLOOKUP(A236,'[1]Z03 收入决算表(财决03表)'!$A$10:$K$500,6,FALSE)),"",VLOOKUP(A236,'[1]Z03 收入决算表(财决03表)'!$A$10:$K$500,6,FALSE))</f>
        <v/>
      </c>
      <c r="F236" s="76" t="str">
        <f>IF(ISERROR(VLOOKUP(A236,'[1]Z03 收入决算表(财决03表)'!$A$10:$K$500,7,FALSE)),"",VLOOKUP(A236,'[1]Z03 收入决算表(财决03表)'!$A$10:$K$500,7,FALSE))</f>
        <v/>
      </c>
      <c r="G236" s="76" t="str">
        <f>IF(ISERROR(VLOOKUP(A236,'[1]Z03 收入决算表(财决03表)'!$A$10:$K$500,8,FALSE)),"",VLOOKUP(A236,'[1]Z03 收入决算表(财决03表)'!$A$10:$K$500,8,FALSE))</f>
        <v/>
      </c>
      <c r="H236" s="76" t="str">
        <f>IF(ISERROR(VLOOKUP(A236,'[1]Z03 收入决算表(财决03表)'!$A$10:$K$500,9,FALSE)),"",VLOOKUP(A236,'[1]Z03 收入决算表(财决03表)'!$A$10:$K$500,9,FALSE))</f>
        <v/>
      </c>
      <c r="I236" s="76" t="str">
        <f>IF(ISERROR(VLOOKUP(A236,'[1]Z03 收入决算表(财决03表)'!$A$10:$K$500,10,FALSE)),"",VLOOKUP(A236,'[1]Z03 收入决算表(财决03表)'!$A$10:$K$500,10,FALSE))</f>
        <v/>
      </c>
      <c r="J236" s="76" t="str">
        <f>IF(ISERROR(VLOOKUP(A236,'[1]Z03 收入决算表(财决03表)'!$A$10:$K$500,11,FALSE)),"",VLOOKUP(A236,'[1]Z03 收入决算表(财决03表)'!$A$10:$K$500,11,FALSE))</f>
        <v/>
      </c>
      <c r="K236" s="71">
        <f>'[1]Z03 收入决算表(财决03表)'!A235</f>
        <v>0</v>
      </c>
      <c r="L236" s="74">
        <f>'[1]Z03 收入决算表(财决03表)'!$E235</f>
        <v>0</v>
      </c>
      <c r="M236" s="75" t="str">
        <f t="shared" si="7"/>
        <v/>
      </c>
    </row>
    <row r="237" spans="1:13" ht="22.5" customHeight="1">
      <c r="A237" s="226" t="str">
        <f t="shared" si="6"/>
        <v/>
      </c>
      <c r="B237" s="226"/>
      <c r="C237" s="192" t="str">
        <f>IF(ISERROR(VLOOKUP(A237,'[1]Z03 收入决算表(财决03表)'!$A$10:$K$500,4,FALSE)),"",VLOOKUP(A237,'[1]Z03 收入决算表(财决03表)'!$A$10:$K$500,4,FALSE))</f>
        <v/>
      </c>
      <c r="D237" s="76" t="str">
        <f>IF(ISERROR(VLOOKUP(A237,'[1]Z03 收入决算表(财决03表)'!$A$10:$K$500,5,FALSE)),"",VLOOKUP(A237,'[1]Z03 收入决算表(财决03表)'!$A$10:$K$500,5,FALSE))</f>
        <v/>
      </c>
      <c r="E237" s="76" t="str">
        <f>IF(ISERROR(VLOOKUP(A237,'[1]Z03 收入决算表(财决03表)'!$A$10:$K$500,6,FALSE)),"",VLOOKUP(A237,'[1]Z03 收入决算表(财决03表)'!$A$10:$K$500,6,FALSE))</f>
        <v/>
      </c>
      <c r="F237" s="76" t="str">
        <f>IF(ISERROR(VLOOKUP(A237,'[1]Z03 收入决算表(财决03表)'!$A$10:$K$500,7,FALSE)),"",VLOOKUP(A237,'[1]Z03 收入决算表(财决03表)'!$A$10:$K$500,7,FALSE))</f>
        <v/>
      </c>
      <c r="G237" s="76" t="str">
        <f>IF(ISERROR(VLOOKUP(A237,'[1]Z03 收入决算表(财决03表)'!$A$10:$K$500,8,FALSE)),"",VLOOKUP(A237,'[1]Z03 收入决算表(财决03表)'!$A$10:$K$500,8,FALSE))</f>
        <v/>
      </c>
      <c r="H237" s="76" t="str">
        <f>IF(ISERROR(VLOOKUP(A237,'[1]Z03 收入决算表(财决03表)'!$A$10:$K$500,9,FALSE)),"",VLOOKUP(A237,'[1]Z03 收入决算表(财决03表)'!$A$10:$K$500,9,FALSE))</f>
        <v/>
      </c>
      <c r="I237" s="76" t="str">
        <f>IF(ISERROR(VLOOKUP(A237,'[1]Z03 收入决算表(财决03表)'!$A$10:$K$500,10,FALSE)),"",VLOOKUP(A237,'[1]Z03 收入决算表(财决03表)'!$A$10:$K$500,10,FALSE))</f>
        <v/>
      </c>
      <c r="J237" s="76" t="str">
        <f>IF(ISERROR(VLOOKUP(A237,'[1]Z03 收入决算表(财决03表)'!$A$10:$K$500,11,FALSE)),"",VLOOKUP(A237,'[1]Z03 收入决算表(财决03表)'!$A$10:$K$500,11,FALSE))</f>
        <v/>
      </c>
      <c r="K237" s="71">
        <f>'[1]Z03 收入决算表(财决03表)'!A236</f>
        <v>0</v>
      </c>
      <c r="L237" s="74">
        <f>'[1]Z03 收入决算表(财决03表)'!$E236</f>
        <v>0</v>
      </c>
      <c r="M237" s="75" t="str">
        <f t="shared" si="7"/>
        <v/>
      </c>
    </row>
    <row r="238" spans="1:13" ht="22.5" customHeight="1">
      <c r="A238" s="226" t="str">
        <f t="shared" si="6"/>
        <v/>
      </c>
      <c r="B238" s="226"/>
      <c r="C238" s="192" t="str">
        <f>IF(ISERROR(VLOOKUP(A238,'[1]Z03 收入决算表(财决03表)'!$A$10:$K$500,4,FALSE)),"",VLOOKUP(A238,'[1]Z03 收入决算表(财决03表)'!$A$10:$K$500,4,FALSE))</f>
        <v/>
      </c>
      <c r="D238" s="76" t="str">
        <f>IF(ISERROR(VLOOKUP(A238,'[1]Z03 收入决算表(财决03表)'!$A$10:$K$500,5,FALSE)),"",VLOOKUP(A238,'[1]Z03 收入决算表(财决03表)'!$A$10:$K$500,5,FALSE))</f>
        <v/>
      </c>
      <c r="E238" s="76" t="str">
        <f>IF(ISERROR(VLOOKUP(A238,'[1]Z03 收入决算表(财决03表)'!$A$10:$K$500,6,FALSE)),"",VLOOKUP(A238,'[1]Z03 收入决算表(财决03表)'!$A$10:$K$500,6,FALSE))</f>
        <v/>
      </c>
      <c r="F238" s="76" t="str">
        <f>IF(ISERROR(VLOOKUP(A238,'[1]Z03 收入决算表(财决03表)'!$A$10:$K$500,7,FALSE)),"",VLOOKUP(A238,'[1]Z03 收入决算表(财决03表)'!$A$10:$K$500,7,FALSE))</f>
        <v/>
      </c>
      <c r="G238" s="76" t="str">
        <f>IF(ISERROR(VLOOKUP(A238,'[1]Z03 收入决算表(财决03表)'!$A$10:$K$500,8,FALSE)),"",VLOOKUP(A238,'[1]Z03 收入决算表(财决03表)'!$A$10:$K$500,8,FALSE))</f>
        <v/>
      </c>
      <c r="H238" s="76" t="str">
        <f>IF(ISERROR(VLOOKUP(A238,'[1]Z03 收入决算表(财决03表)'!$A$10:$K$500,9,FALSE)),"",VLOOKUP(A238,'[1]Z03 收入决算表(财决03表)'!$A$10:$K$500,9,FALSE))</f>
        <v/>
      </c>
      <c r="I238" s="76" t="str">
        <f>IF(ISERROR(VLOOKUP(A238,'[1]Z03 收入决算表(财决03表)'!$A$10:$K$500,10,FALSE)),"",VLOOKUP(A238,'[1]Z03 收入决算表(财决03表)'!$A$10:$K$500,10,FALSE))</f>
        <v/>
      </c>
      <c r="J238" s="76" t="str">
        <f>IF(ISERROR(VLOOKUP(A238,'[1]Z03 收入决算表(财决03表)'!$A$10:$K$500,11,FALSE)),"",VLOOKUP(A238,'[1]Z03 收入决算表(财决03表)'!$A$10:$K$500,11,FALSE))</f>
        <v/>
      </c>
      <c r="K238" s="71">
        <f>'[1]Z03 收入决算表(财决03表)'!A237</f>
        <v>0</v>
      </c>
      <c r="L238" s="74">
        <f>'[1]Z03 收入决算表(财决03表)'!$E237</f>
        <v>0</v>
      </c>
      <c r="M238" s="75" t="str">
        <f t="shared" si="7"/>
        <v/>
      </c>
    </row>
    <row r="239" spans="1:13" ht="22.5" customHeight="1">
      <c r="A239" s="226" t="str">
        <f t="shared" si="6"/>
        <v/>
      </c>
      <c r="B239" s="226"/>
      <c r="C239" s="192" t="str">
        <f>IF(ISERROR(VLOOKUP(A239,'[1]Z03 收入决算表(财决03表)'!$A$10:$K$500,4,FALSE)),"",VLOOKUP(A239,'[1]Z03 收入决算表(财决03表)'!$A$10:$K$500,4,FALSE))</f>
        <v/>
      </c>
      <c r="D239" s="76" t="str">
        <f>IF(ISERROR(VLOOKUP(A239,'[1]Z03 收入决算表(财决03表)'!$A$10:$K$500,5,FALSE)),"",VLOOKUP(A239,'[1]Z03 收入决算表(财决03表)'!$A$10:$K$500,5,FALSE))</f>
        <v/>
      </c>
      <c r="E239" s="76" t="str">
        <f>IF(ISERROR(VLOOKUP(A239,'[1]Z03 收入决算表(财决03表)'!$A$10:$K$500,6,FALSE)),"",VLOOKUP(A239,'[1]Z03 收入决算表(财决03表)'!$A$10:$K$500,6,FALSE))</f>
        <v/>
      </c>
      <c r="F239" s="76" t="str">
        <f>IF(ISERROR(VLOOKUP(A239,'[1]Z03 收入决算表(财决03表)'!$A$10:$K$500,7,FALSE)),"",VLOOKUP(A239,'[1]Z03 收入决算表(财决03表)'!$A$10:$K$500,7,FALSE))</f>
        <v/>
      </c>
      <c r="G239" s="76" t="str">
        <f>IF(ISERROR(VLOOKUP(A239,'[1]Z03 收入决算表(财决03表)'!$A$10:$K$500,8,FALSE)),"",VLOOKUP(A239,'[1]Z03 收入决算表(财决03表)'!$A$10:$K$500,8,FALSE))</f>
        <v/>
      </c>
      <c r="H239" s="76" t="str">
        <f>IF(ISERROR(VLOOKUP(A239,'[1]Z03 收入决算表(财决03表)'!$A$10:$K$500,9,FALSE)),"",VLOOKUP(A239,'[1]Z03 收入决算表(财决03表)'!$A$10:$K$500,9,FALSE))</f>
        <v/>
      </c>
      <c r="I239" s="76" t="str">
        <f>IF(ISERROR(VLOOKUP(A239,'[1]Z03 收入决算表(财决03表)'!$A$10:$K$500,10,FALSE)),"",VLOOKUP(A239,'[1]Z03 收入决算表(财决03表)'!$A$10:$K$500,10,FALSE))</f>
        <v/>
      </c>
      <c r="J239" s="76" t="str">
        <f>IF(ISERROR(VLOOKUP(A239,'[1]Z03 收入决算表(财决03表)'!$A$10:$K$500,11,FALSE)),"",VLOOKUP(A239,'[1]Z03 收入决算表(财决03表)'!$A$10:$K$500,11,FALSE))</f>
        <v/>
      </c>
      <c r="K239" s="71">
        <f>'[1]Z03 收入决算表(财决03表)'!A238</f>
        <v>0</v>
      </c>
      <c r="L239" s="74">
        <f>'[1]Z03 收入决算表(财决03表)'!$E238</f>
        <v>0</v>
      </c>
      <c r="M239" s="75" t="str">
        <f t="shared" si="7"/>
        <v/>
      </c>
    </row>
    <row r="240" spans="1:13" ht="22.5" customHeight="1">
      <c r="A240" s="226" t="str">
        <f t="shared" si="6"/>
        <v/>
      </c>
      <c r="B240" s="226"/>
      <c r="C240" s="192" t="str">
        <f>IF(ISERROR(VLOOKUP(A240,'[1]Z03 收入决算表(财决03表)'!$A$10:$K$500,4,FALSE)),"",VLOOKUP(A240,'[1]Z03 收入决算表(财决03表)'!$A$10:$K$500,4,FALSE))</f>
        <v/>
      </c>
      <c r="D240" s="76" t="str">
        <f>IF(ISERROR(VLOOKUP(A240,'[1]Z03 收入决算表(财决03表)'!$A$10:$K$500,5,FALSE)),"",VLOOKUP(A240,'[1]Z03 收入决算表(财决03表)'!$A$10:$K$500,5,FALSE))</f>
        <v/>
      </c>
      <c r="E240" s="76" t="str">
        <f>IF(ISERROR(VLOOKUP(A240,'[1]Z03 收入决算表(财决03表)'!$A$10:$K$500,6,FALSE)),"",VLOOKUP(A240,'[1]Z03 收入决算表(财决03表)'!$A$10:$K$500,6,FALSE))</f>
        <v/>
      </c>
      <c r="F240" s="76" t="str">
        <f>IF(ISERROR(VLOOKUP(A240,'[1]Z03 收入决算表(财决03表)'!$A$10:$K$500,7,FALSE)),"",VLOOKUP(A240,'[1]Z03 收入决算表(财决03表)'!$A$10:$K$500,7,FALSE))</f>
        <v/>
      </c>
      <c r="G240" s="76" t="str">
        <f>IF(ISERROR(VLOOKUP(A240,'[1]Z03 收入决算表(财决03表)'!$A$10:$K$500,8,FALSE)),"",VLOOKUP(A240,'[1]Z03 收入决算表(财决03表)'!$A$10:$K$500,8,FALSE))</f>
        <v/>
      </c>
      <c r="H240" s="76" t="str">
        <f>IF(ISERROR(VLOOKUP(A240,'[1]Z03 收入决算表(财决03表)'!$A$10:$K$500,9,FALSE)),"",VLOOKUP(A240,'[1]Z03 收入决算表(财决03表)'!$A$10:$K$500,9,FALSE))</f>
        <v/>
      </c>
      <c r="I240" s="76" t="str">
        <f>IF(ISERROR(VLOOKUP(A240,'[1]Z03 收入决算表(财决03表)'!$A$10:$K$500,10,FALSE)),"",VLOOKUP(A240,'[1]Z03 收入决算表(财决03表)'!$A$10:$K$500,10,FALSE))</f>
        <v/>
      </c>
      <c r="J240" s="76" t="str">
        <f>IF(ISERROR(VLOOKUP(A240,'[1]Z03 收入决算表(财决03表)'!$A$10:$K$500,11,FALSE)),"",VLOOKUP(A240,'[1]Z03 收入决算表(财决03表)'!$A$10:$K$500,11,FALSE))</f>
        <v/>
      </c>
      <c r="K240" s="71">
        <f>'[1]Z03 收入决算表(财决03表)'!A239</f>
        <v>0</v>
      </c>
      <c r="L240" s="74">
        <f>'[1]Z03 收入决算表(财决03表)'!$E239</f>
        <v>0</v>
      </c>
      <c r="M240" s="75" t="str">
        <f t="shared" si="7"/>
        <v/>
      </c>
    </row>
    <row r="241" spans="1:13" ht="22.5" customHeight="1">
      <c r="A241" s="226" t="str">
        <f t="shared" si="6"/>
        <v/>
      </c>
      <c r="B241" s="226"/>
      <c r="C241" s="192" t="str">
        <f>IF(ISERROR(VLOOKUP(A241,'[1]Z03 收入决算表(财决03表)'!$A$10:$K$500,4,FALSE)),"",VLOOKUP(A241,'[1]Z03 收入决算表(财决03表)'!$A$10:$K$500,4,FALSE))</f>
        <v/>
      </c>
      <c r="D241" s="76" t="str">
        <f>IF(ISERROR(VLOOKUP(A241,'[1]Z03 收入决算表(财决03表)'!$A$10:$K$500,5,FALSE)),"",VLOOKUP(A241,'[1]Z03 收入决算表(财决03表)'!$A$10:$K$500,5,FALSE))</f>
        <v/>
      </c>
      <c r="E241" s="76" t="str">
        <f>IF(ISERROR(VLOOKUP(A241,'[1]Z03 收入决算表(财决03表)'!$A$10:$K$500,6,FALSE)),"",VLOOKUP(A241,'[1]Z03 收入决算表(财决03表)'!$A$10:$K$500,6,FALSE))</f>
        <v/>
      </c>
      <c r="F241" s="76" t="str">
        <f>IF(ISERROR(VLOOKUP(A241,'[1]Z03 收入决算表(财决03表)'!$A$10:$K$500,7,FALSE)),"",VLOOKUP(A241,'[1]Z03 收入决算表(财决03表)'!$A$10:$K$500,7,FALSE))</f>
        <v/>
      </c>
      <c r="G241" s="76" t="str">
        <f>IF(ISERROR(VLOOKUP(A241,'[1]Z03 收入决算表(财决03表)'!$A$10:$K$500,8,FALSE)),"",VLOOKUP(A241,'[1]Z03 收入决算表(财决03表)'!$A$10:$K$500,8,FALSE))</f>
        <v/>
      </c>
      <c r="H241" s="76" t="str">
        <f>IF(ISERROR(VLOOKUP(A241,'[1]Z03 收入决算表(财决03表)'!$A$10:$K$500,9,FALSE)),"",VLOOKUP(A241,'[1]Z03 收入决算表(财决03表)'!$A$10:$K$500,9,FALSE))</f>
        <v/>
      </c>
      <c r="I241" s="76" t="str">
        <f>IF(ISERROR(VLOOKUP(A241,'[1]Z03 收入决算表(财决03表)'!$A$10:$K$500,10,FALSE)),"",VLOOKUP(A241,'[1]Z03 收入决算表(财决03表)'!$A$10:$K$500,10,FALSE))</f>
        <v/>
      </c>
      <c r="J241" s="76" t="str">
        <f>IF(ISERROR(VLOOKUP(A241,'[1]Z03 收入决算表(财决03表)'!$A$10:$K$500,11,FALSE)),"",VLOOKUP(A241,'[1]Z03 收入决算表(财决03表)'!$A$10:$K$500,11,FALSE))</f>
        <v/>
      </c>
      <c r="K241" s="71">
        <f>'[1]Z03 收入决算表(财决03表)'!A240</f>
        <v>0</v>
      </c>
      <c r="L241" s="74">
        <f>'[1]Z03 收入决算表(财决03表)'!$E240</f>
        <v>0</v>
      </c>
      <c r="M241" s="75" t="str">
        <f t="shared" si="7"/>
        <v/>
      </c>
    </row>
    <row r="242" spans="1:13" ht="22.5" customHeight="1">
      <c r="A242" s="226" t="str">
        <f t="shared" si="6"/>
        <v/>
      </c>
      <c r="B242" s="226"/>
      <c r="C242" s="192" t="str">
        <f>IF(ISERROR(VLOOKUP(A242,'[1]Z03 收入决算表(财决03表)'!$A$10:$K$500,4,FALSE)),"",VLOOKUP(A242,'[1]Z03 收入决算表(财决03表)'!$A$10:$K$500,4,FALSE))</f>
        <v/>
      </c>
      <c r="D242" s="76" t="str">
        <f>IF(ISERROR(VLOOKUP(A242,'[1]Z03 收入决算表(财决03表)'!$A$10:$K$500,5,FALSE)),"",VLOOKUP(A242,'[1]Z03 收入决算表(财决03表)'!$A$10:$K$500,5,FALSE))</f>
        <v/>
      </c>
      <c r="E242" s="76" t="str">
        <f>IF(ISERROR(VLOOKUP(A242,'[1]Z03 收入决算表(财决03表)'!$A$10:$K$500,6,FALSE)),"",VLOOKUP(A242,'[1]Z03 收入决算表(财决03表)'!$A$10:$K$500,6,FALSE))</f>
        <v/>
      </c>
      <c r="F242" s="76" t="str">
        <f>IF(ISERROR(VLOOKUP(A242,'[1]Z03 收入决算表(财决03表)'!$A$10:$K$500,7,FALSE)),"",VLOOKUP(A242,'[1]Z03 收入决算表(财决03表)'!$A$10:$K$500,7,FALSE))</f>
        <v/>
      </c>
      <c r="G242" s="76" t="str">
        <f>IF(ISERROR(VLOOKUP(A242,'[1]Z03 收入决算表(财决03表)'!$A$10:$K$500,8,FALSE)),"",VLOOKUP(A242,'[1]Z03 收入决算表(财决03表)'!$A$10:$K$500,8,FALSE))</f>
        <v/>
      </c>
      <c r="H242" s="76" t="str">
        <f>IF(ISERROR(VLOOKUP(A242,'[1]Z03 收入决算表(财决03表)'!$A$10:$K$500,9,FALSE)),"",VLOOKUP(A242,'[1]Z03 收入决算表(财决03表)'!$A$10:$K$500,9,FALSE))</f>
        <v/>
      </c>
      <c r="I242" s="76" t="str">
        <f>IF(ISERROR(VLOOKUP(A242,'[1]Z03 收入决算表(财决03表)'!$A$10:$K$500,10,FALSE)),"",VLOOKUP(A242,'[1]Z03 收入决算表(财决03表)'!$A$10:$K$500,10,FALSE))</f>
        <v/>
      </c>
      <c r="J242" s="76" t="str">
        <f>IF(ISERROR(VLOOKUP(A242,'[1]Z03 收入决算表(财决03表)'!$A$10:$K$500,11,FALSE)),"",VLOOKUP(A242,'[1]Z03 收入决算表(财决03表)'!$A$10:$K$500,11,FALSE))</f>
        <v/>
      </c>
      <c r="K242" s="71">
        <f>'[1]Z03 收入决算表(财决03表)'!A241</f>
        <v>0</v>
      </c>
      <c r="L242" s="74">
        <f>'[1]Z03 收入决算表(财决03表)'!$E241</f>
        <v>0</v>
      </c>
      <c r="M242" s="75" t="str">
        <f t="shared" si="7"/>
        <v/>
      </c>
    </row>
    <row r="243" spans="1:13" ht="22.5" customHeight="1">
      <c r="A243" s="226" t="str">
        <f t="shared" si="6"/>
        <v/>
      </c>
      <c r="B243" s="226"/>
      <c r="C243" s="192" t="str">
        <f>IF(ISERROR(VLOOKUP(A243,'[1]Z03 收入决算表(财决03表)'!$A$10:$K$500,4,FALSE)),"",VLOOKUP(A243,'[1]Z03 收入决算表(财决03表)'!$A$10:$K$500,4,FALSE))</f>
        <v/>
      </c>
      <c r="D243" s="76" t="str">
        <f>IF(ISERROR(VLOOKUP(A243,'[1]Z03 收入决算表(财决03表)'!$A$10:$K$500,5,FALSE)),"",VLOOKUP(A243,'[1]Z03 收入决算表(财决03表)'!$A$10:$K$500,5,FALSE))</f>
        <v/>
      </c>
      <c r="E243" s="76" t="str">
        <f>IF(ISERROR(VLOOKUP(A243,'[1]Z03 收入决算表(财决03表)'!$A$10:$K$500,6,FALSE)),"",VLOOKUP(A243,'[1]Z03 收入决算表(财决03表)'!$A$10:$K$500,6,FALSE))</f>
        <v/>
      </c>
      <c r="F243" s="76" t="str">
        <f>IF(ISERROR(VLOOKUP(A243,'[1]Z03 收入决算表(财决03表)'!$A$10:$K$500,7,FALSE)),"",VLOOKUP(A243,'[1]Z03 收入决算表(财决03表)'!$A$10:$K$500,7,FALSE))</f>
        <v/>
      </c>
      <c r="G243" s="76" t="str">
        <f>IF(ISERROR(VLOOKUP(A243,'[1]Z03 收入决算表(财决03表)'!$A$10:$K$500,8,FALSE)),"",VLOOKUP(A243,'[1]Z03 收入决算表(财决03表)'!$A$10:$K$500,8,FALSE))</f>
        <v/>
      </c>
      <c r="H243" s="76" t="str">
        <f>IF(ISERROR(VLOOKUP(A243,'[1]Z03 收入决算表(财决03表)'!$A$10:$K$500,9,FALSE)),"",VLOOKUP(A243,'[1]Z03 收入决算表(财决03表)'!$A$10:$K$500,9,FALSE))</f>
        <v/>
      </c>
      <c r="I243" s="76" t="str">
        <f>IF(ISERROR(VLOOKUP(A243,'[1]Z03 收入决算表(财决03表)'!$A$10:$K$500,10,FALSE)),"",VLOOKUP(A243,'[1]Z03 收入决算表(财决03表)'!$A$10:$K$500,10,FALSE))</f>
        <v/>
      </c>
      <c r="J243" s="76" t="str">
        <f>IF(ISERROR(VLOOKUP(A243,'[1]Z03 收入决算表(财决03表)'!$A$10:$K$500,11,FALSE)),"",VLOOKUP(A243,'[1]Z03 收入决算表(财决03表)'!$A$10:$K$500,11,FALSE))</f>
        <v/>
      </c>
      <c r="K243" s="71">
        <f>'[1]Z03 收入决算表(财决03表)'!A242</f>
        <v>0</v>
      </c>
      <c r="L243" s="74">
        <f>'[1]Z03 收入决算表(财决03表)'!$E242</f>
        <v>0</v>
      </c>
      <c r="M243" s="75" t="str">
        <f t="shared" si="7"/>
        <v/>
      </c>
    </row>
    <row r="244" spans="1:13" ht="22.5" customHeight="1">
      <c r="A244" s="226" t="str">
        <f t="shared" si="6"/>
        <v/>
      </c>
      <c r="B244" s="226"/>
      <c r="C244" s="192" t="str">
        <f>IF(ISERROR(VLOOKUP(A244,'[1]Z03 收入决算表(财决03表)'!$A$10:$K$500,4,FALSE)),"",VLOOKUP(A244,'[1]Z03 收入决算表(财决03表)'!$A$10:$K$500,4,FALSE))</f>
        <v/>
      </c>
      <c r="D244" s="76" t="str">
        <f>IF(ISERROR(VLOOKUP(A244,'[1]Z03 收入决算表(财决03表)'!$A$10:$K$500,5,FALSE)),"",VLOOKUP(A244,'[1]Z03 收入决算表(财决03表)'!$A$10:$K$500,5,FALSE))</f>
        <v/>
      </c>
      <c r="E244" s="76" t="str">
        <f>IF(ISERROR(VLOOKUP(A244,'[1]Z03 收入决算表(财决03表)'!$A$10:$K$500,6,FALSE)),"",VLOOKUP(A244,'[1]Z03 收入决算表(财决03表)'!$A$10:$K$500,6,FALSE))</f>
        <v/>
      </c>
      <c r="F244" s="76" t="str">
        <f>IF(ISERROR(VLOOKUP(A244,'[1]Z03 收入决算表(财决03表)'!$A$10:$K$500,7,FALSE)),"",VLOOKUP(A244,'[1]Z03 收入决算表(财决03表)'!$A$10:$K$500,7,FALSE))</f>
        <v/>
      </c>
      <c r="G244" s="76" t="str">
        <f>IF(ISERROR(VLOOKUP(A244,'[1]Z03 收入决算表(财决03表)'!$A$10:$K$500,8,FALSE)),"",VLOOKUP(A244,'[1]Z03 收入决算表(财决03表)'!$A$10:$K$500,8,FALSE))</f>
        <v/>
      </c>
      <c r="H244" s="76" t="str">
        <f>IF(ISERROR(VLOOKUP(A244,'[1]Z03 收入决算表(财决03表)'!$A$10:$K$500,9,FALSE)),"",VLOOKUP(A244,'[1]Z03 收入决算表(财决03表)'!$A$10:$K$500,9,FALSE))</f>
        <v/>
      </c>
      <c r="I244" s="76" t="str">
        <f>IF(ISERROR(VLOOKUP(A244,'[1]Z03 收入决算表(财决03表)'!$A$10:$K$500,10,FALSE)),"",VLOOKUP(A244,'[1]Z03 收入决算表(财决03表)'!$A$10:$K$500,10,FALSE))</f>
        <v/>
      </c>
      <c r="J244" s="76" t="str">
        <f>IF(ISERROR(VLOOKUP(A244,'[1]Z03 收入决算表(财决03表)'!$A$10:$K$500,11,FALSE)),"",VLOOKUP(A244,'[1]Z03 收入决算表(财决03表)'!$A$10:$K$500,11,FALSE))</f>
        <v/>
      </c>
      <c r="K244" s="71">
        <f>'[1]Z03 收入决算表(财决03表)'!A243</f>
        <v>0</v>
      </c>
      <c r="L244" s="74">
        <f>'[1]Z03 收入决算表(财决03表)'!$E243</f>
        <v>0</v>
      </c>
      <c r="M244" s="75" t="str">
        <f t="shared" si="7"/>
        <v/>
      </c>
    </row>
    <row r="245" spans="1:13" ht="22.5" customHeight="1">
      <c r="A245" s="226" t="str">
        <f t="shared" si="6"/>
        <v/>
      </c>
      <c r="B245" s="226"/>
      <c r="C245" s="192" t="str">
        <f>IF(ISERROR(VLOOKUP(A245,'[1]Z03 收入决算表(财决03表)'!$A$10:$K$500,4,FALSE)),"",VLOOKUP(A245,'[1]Z03 收入决算表(财决03表)'!$A$10:$K$500,4,FALSE))</f>
        <v/>
      </c>
      <c r="D245" s="76" t="str">
        <f>IF(ISERROR(VLOOKUP(A245,'[1]Z03 收入决算表(财决03表)'!$A$10:$K$500,5,FALSE)),"",VLOOKUP(A245,'[1]Z03 收入决算表(财决03表)'!$A$10:$K$500,5,FALSE))</f>
        <v/>
      </c>
      <c r="E245" s="76" t="str">
        <f>IF(ISERROR(VLOOKUP(A245,'[1]Z03 收入决算表(财决03表)'!$A$10:$K$500,6,FALSE)),"",VLOOKUP(A245,'[1]Z03 收入决算表(财决03表)'!$A$10:$K$500,6,FALSE))</f>
        <v/>
      </c>
      <c r="F245" s="76" t="str">
        <f>IF(ISERROR(VLOOKUP(A245,'[1]Z03 收入决算表(财决03表)'!$A$10:$K$500,7,FALSE)),"",VLOOKUP(A245,'[1]Z03 收入决算表(财决03表)'!$A$10:$K$500,7,FALSE))</f>
        <v/>
      </c>
      <c r="G245" s="76" t="str">
        <f>IF(ISERROR(VLOOKUP(A245,'[1]Z03 收入决算表(财决03表)'!$A$10:$K$500,8,FALSE)),"",VLOOKUP(A245,'[1]Z03 收入决算表(财决03表)'!$A$10:$K$500,8,FALSE))</f>
        <v/>
      </c>
      <c r="H245" s="76" t="str">
        <f>IF(ISERROR(VLOOKUP(A245,'[1]Z03 收入决算表(财决03表)'!$A$10:$K$500,9,FALSE)),"",VLOOKUP(A245,'[1]Z03 收入决算表(财决03表)'!$A$10:$K$500,9,FALSE))</f>
        <v/>
      </c>
      <c r="I245" s="76" t="str">
        <f>IF(ISERROR(VLOOKUP(A245,'[1]Z03 收入决算表(财决03表)'!$A$10:$K$500,10,FALSE)),"",VLOOKUP(A245,'[1]Z03 收入决算表(财决03表)'!$A$10:$K$500,10,FALSE))</f>
        <v/>
      </c>
      <c r="J245" s="76" t="str">
        <f>IF(ISERROR(VLOOKUP(A245,'[1]Z03 收入决算表(财决03表)'!$A$10:$K$500,11,FALSE)),"",VLOOKUP(A245,'[1]Z03 收入决算表(财决03表)'!$A$10:$K$500,11,FALSE))</f>
        <v/>
      </c>
      <c r="K245" s="71">
        <f>'[1]Z03 收入决算表(财决03表)'!A244</f>
        <v>0</v>
      </c>
      <c r="L245" s="74">
        <f>'[1]Z03 收入决算表(财决03表)'!$E244</f>
        <v>0</v>
      </c>
      <c r="M245" s="75" t="str">
        <f t="shared" si="7"/>
        <v/>
      </c>
    </row>
    <row r="246" spans="1:13" ht="22.5" customHeight="1">
      <c r="A246" s="226" t="str">
        <f t="shared" si="6"/>
        <v/>
      </c>
      <c r="B246" s="226"/>
      <c r="C246" s="192" t="str">
        <f>IF(ISERROR(VLOOKUP(A246,'[1]Z03 收入决算表(财决03表)'!$A$10:$K$500,4,FALSE)),"",VLOOKUP(A246,'[1]Z03 收入决算表(财决03表)'!$A$10:$K$500,4,FALSE))</f>
        <v/>
      </c>
      <c r="D246" s="76" t="str">
        <f>IF(ISERROR(VLOOKUP(A246,'[1]Z03 收入决算表(财决03表)'!$A$10:$K$500,5,FALSE)),"",VLOOKUP(A246,'[1]Z03 收入决算表(财决03表)'!$A$10:$K$500,5,FALSE))</f>
        <v/>
      </c>
      <c r="E246" s="76" t="str">
        <f>IF(ISERROR(VLOOKUP(A246,'[1]Z03 收入决算表(财决03表)'!$A$10:$K$500,6,FALSE)),"",VLOOKUP(A246,'[1]Z03 收入决算表(财决03表)'!$A$10:$K$500,6,FALSE))</f>
        <v/>
      </c>
      <c r="F246" s="76" t="str">
        <f>IF(ISERROR(VLOOKUP(A246,'[1]Z03 收入决算表(财决03表)'!$A$10:$K$500,7,FALSE)),"",VLOOKUP(A246,'[1]Z03 收入决算表(财决03表)'!$A$10:$K$500,7,FALSE))</f>
        <v/>
      </c>
      <c r="G246" s="76" t="str">
        <f>IF(ISERROR(VLOOKUP(A246,'[1]Z03 收入决算表(财决03表)'!$A$10:$K$500,8,FALSE)),"",VLOOKUP(A246,'[1]Z03 收入决算表(财决03表)'!$A$10:$K$500,8,FALSE))</f>
        <v/>
      </c>
      <c r="H246" s="76" t="str">
        <f>IF(ISERROR(VLOOKUP(A246,'[1]Z03 收入决算表(财决03表)'!$A$10:$K$500,9,FALSE)),"",VLOOKUP(A246,'[1]Z03 收入决算表(财决03表)'!$A$10:$K$500,9,FALSE))</f>
        <v/>
      </c>
      <c r="I246" s="76" t="str">
        <f>IF(ISERROR(VLOOKUP(A246,'[1]Z03 收入决算表(财决03表)'!$A$10:$K$500,10,FALSE)),"",VLOOKUP(A246,'[1]Z03 收入决算表(财决03表)'!$A$10:$K$500,10,FALSE))</f>
        <v/>
      </c>
      <c r="J246" s="76" t="str">
        <f>IF(ISERROR(VLOOKUP(A246,'[1]Z03 收入决算表(财决03表)'!$A$10:$K$500,11,FALSE)),"",VLOOKUP(A246,'[1]Z03 收入决算表(财决03表)'!$A$10:$K$500,11,FALSE))</f>
        <v/>
      </c>
      <c r="K246" s="71">
        <f>'[1]Z03 收入决算表(财决03表)'!A245</f>
        <v>0</v>
      </c>
      <c r="L246" s="74">
        <f>'[1]Z03 收入决算表(财决03表)'!$E245</f>
        <v>0</v>
      </c>
      <c r="M246" s="75" t="str">
        <f t="shared" si="7"/>
        <v/>
      </c>
    </row>
    <row r="247" spans="1:13" ht="22.5" customHeight="1">
      <c r="A247" s="226" t="str">
        <f t="shared" si="6"/>
        <v/>
      </c>
      <c r="B247" s="226"/>
      <c r="C247" s="192" t="str">
        <f>IF(ISERROR(VLOOKUP(A247,'[1]Z03 收入决算表(财决03表)'!$A$10:$K$500,4,FALSE)),"",VLOOKUP(A247,'[1]Z03 收入决算表(财决03表)'!$A$10:$K$500,4,FALSE))</f>
        <v/>
      </c>
      <c r="D247" s="76" t="str">
        <f>IF(ISERROR(VLOOKUP(A247,'[1]Z03 收入决算表(财决03表)'!$A$10:$K$500,5,FALSE)),"",VLOOKUP(A247,'[1]Z03 收入决算表(财决03表)'!$A$10:$K$500,5,FALSE))</f>
        <v/>
      </c>
      <c r="E247" s="76" t="str">
        <f>IF(ISERROR(VLOOKUP(A247,'[1]Z03 收入决算表(财决03表)'!$A$10:$K$500,6,FALSE)),"",VLOOKUP(A247,'[1]Z03 收入决算表(财决03表)'!$A$10:$K$500,6,FALSE))</f>
        <v/>
      </c>
      <c r="F247" s="76" t="str">
        <f>IF(ISERROR(VLOOKUP(A247,'[1]Z03 收入决算表(财决03表)'!$A$10:$K$500,7,FALSE)),"",VLOOKUP(A247,'[1]Z03 收入决算表(财决03表)'!$A$10:$K$500,7,FALSE))</f>
        <v/>
      </c>
      <c r="G247" s="76" t="str">
        <f>IF(ISERROR(VLOOKUP(A247,'[1]Z03 收入决算表(财决03表)'!$A$10:$K$500,8,FALSE)),"",VLOOKUP(A247,'[1]Z03 收入决算表(财决03表)'!$A$10:$K$500,8,FALSE))</f>
        <v/>
      </c>
      <c r="H247" s="76" t="str">
        <f>IF(ISERROR(VLOOKUP(A247,'[1]Z03 收入决算表(财决03表)'!$A$10:$K$500,9,FALSE)),"",VLOOKUP(A247,'[1]Z03 收入决算表(财决03表)'!$A$10:$K$500,9,FALSE))</f>
        <v/>
      </c>
      <c r="I247" s="76" t="str">
        <f>IF(ISERROR(VLOOKUP(A247,'[1]Z03 收入决算表(财决03表)'!$A$10:$K$500,10,FALSE)),"",VLOOKUP(A247,'[1]Z03 收入决算表(财决03表)'!$A$10:$K$500,10,FALSE))</f>
        <v/>
      </c>
      <c r="J247" s="76" t="str">
        <f>IF(ISERROR(VLOOKUP(A247,'[1]Z03 收入决算表(财决03表)'!$A$10:$K$500,11,FALSE)),"",VLOOKUP(A247,'[1]Z03 收入决算表(财决03表)'!$A$10:$K$500,11,FALSE))</f>
        <v/>
      </c>
      <c r="K247" s="71">
        <f>'[1]Z03 收入决算表(财决03表)'!A246</f>
        <v>0</v>
      </c>
      <c r="L247" s="74">
        <f>'[1]Z03 收入决算表(财决03表)'!$E246</f>
        <v>0</v>
      </c>
      <c r="M247" s="75" t="str">
        <f t="shared" si="7"/>
        <v/>
      </c>
    </row>
    <row r="248" spans="1:13" ht="22.5" customHeight="1">
      <c r="A248" s="226" t="str">
        <f t="shared" si="6"/>
        <v/>
      </c>
      <c r="B248" s="226"/>
      <c r="C248" s="192" t="str">
        <f>IF(ISERROR(VLOOKUP(A248,'[1]Z03 收入决算表(财决03表)'!$A$10:$K$500,4,FALSE)),"",VLOOKUP(A248,'[1]Z03 收入决算表(财决03表)'!$A$10:$K$500,4,FALSE))</f>
        <v/>
      </c>
      <c r="D248" s="76" t="str">
        <f>IF(ISERROR(VLOOKUP(A248,'[1]Z03 收入决算表(财决03表)'!$A$10:$K$500,5,FALSE)),"",VLOOKUP(A248,'[1]Z03 收入决算表(财决03表)'!$A$10:$K$500,5,FALSE))</f>
        <v/>
      </c>
      <c r="E248" s="76" t="str">
        <f>IF(ISERROR(VLOOKUP(A248,'[1]Z03 收入决算表(财决03表)'!$A$10:$K$500,6,FALSE)),"",VLOOKUP(A248,'[1]Z03 收入决算表(财决03表)'!$A$10:$K$500,6,FALSE))</f>
        <v/>
      </c>
      <c r="F248" s="76" t="str">
        <f>IF(ISERROR(VLOOKUP(A248,'[1]Z03 收入决算表(财决03表)'!$A$10:$K$500,7,FALSE)),"",VLOOKUP(A248,'[1]Z03 收入决算表(财决03表)'!$A$10:$K$500,7,FALSE))</f>
        <v/>
      </c>
      <c r="G248" s="76" t="str">
        <f>IF(ISERROR(VLOOKUP(A248,'[1]Z03 收入决算表(财决03表)'!$A$10:$K$500,8,FALSE)),"",VLOOKUP(A248,'[1]Z03 收入决算表(财决03表)'!$A$10:$K$500,8,FALSE))</f>
        <v/>
      </c>
      <c r="H248" s="76" t="str">
        <f>IF(ISERROR(VLOOKUP(A248,'[1]Z03 收入决算表(财决03表)'!$A$10:$K$500,9,FALSE)),"",VLOOKUP(A248,'[1]Z03 收入决算表(财决03表)'!$A$10:$K$500,9,FALSE))</f>
        <v/>
      </c>
      <c r="I248" s="76" t="str">
        <f>IF(ISERROR(VLOOKUP(A248,'[1]Z03 收入决算表(财决03表)'!$A$10:$K$500,10,FALSE)),"",VLOOKUP(A248,'[1]Z03 收入决算表(财决03表)'!$A$10:$K$500,10,FALSE))</f>
        <v/>
      </c>
      <c r="J248" s="76" t="str">
        <f>IF(ISERROR(VLOOKUP(A248,'[1]Z03 收入决算表(财决03表)'!$A$10:$K$500,11,FALSE)),"",VLOOKUP(A248,'[1]Z03 收入决算表(财决03表)'!$A$10:$K$500,11,FALSE))</f>
        <v/>
      </c>
      <c r="K248" s="71">
        <f>'[1]Z03 收入决算表(财决03表)'!A247</f>
        <v>0</v>
      </c>
      <c r="L248" s="74">
        <f>'[1]Z03 收入决算表(财决03表)'!$E247</f>
        <v>0</v>
      </c>
      <c r="M248" s="75" t="str">
        <f t="shared" si="7"/>
        <v/>
      </c>
    </row>
    <row r="249" spans="1:13" ht="22.5" customHeight="1">
      <c r="A249" s="226" t="str">
        <f t="shared" si="6"/>
        <v/>
      </c>
      <c r="B249" s="226"/>
      <c r="C249" s="192" t="str">
        <f>IF(ISERROR(VLOOKUP(A249,'[1]Z03 收入决算表(财决03表)'!$A$10:$K$500,4,FALSE)),"",VLOOKUP(A249,'[1]Z03 收入决算表(财决03表)'!$A$10:$K$500,4,FALSE))</f>
        <v/>
      </c>
      <c r="D249" s="76" t="str">
        <f>IF(ISERROR(VLOOKUP(A249,'[1]Z03 收入决算表(财决03表)'!$A$10:$K$500,5,FALSE)),"",VLOOKUP(A249,'[1]Z03 收入决算表(财决03表)'!$A$10:$K$500,5,FALSE))</f>
        <v/>
      </c>
      <c r="E249" s="76" t="str">
        <f>IF(ISERROR(VLOOKUP(A249,'[1]Z03 收入决算表(财决03表)'!$A$10:$K$500,6,FALSE)),"",VLOOKUP(A249,'[1]Z03 收入决算表(财决03表)'!$A$10:$K$500,6,FALSE))</f>
        <v/>
      </c>
      <c r="F249" s="76" t="str">
        <f>IF(ISERROR(VLOOKUP(A249,'[1]Z03 收入决算表(财决03表)'!$A$10:$K$500,7,FALSE)),"",VLOOKUP(A249,'[1]Z03 收入决算表(财决03表)'!$A$10:$K$500,7,FALSE))</f>
        <v/>
      </c>
      <c r="G249" s="76" t="str">
        <f>IF(ISERROR(VLOOKUP(A249,'[1]Z03 收入决算表(财决03表)'!$A$10:$K$500,8,FALSE)),"",VLOOKUP(A249,'[1]Z03 收入决算表(财决03表)'!$A$10:$K$500,8,FALSE))</f>
        <v/>
      </c>
      <c r="H249" s="76" t="str">
        <f>IF(ISERROR(VLOOKUP(A249,'[1]Z03 收入决算表(财决03表)'!$A$10:$K$500,9,FALSE)),"",VLOOKUP(A249,'[1]Z03 收入决算表(财决03表)'!$A$10:$K$500,9,FALSE))</f>
        <v/>
      </c>
      <c r="I249" s="76" t="str">
        <f>IF(ISERROR(VLOOKUP(A249,'[1]Z03 收入决算表(财决03表)'!$A$10:$K$500,10,FALSE)),"",VLOOKUP(A249,'[1]Z03 收入决算表(财决03表)'!$A$10:$K$500,10,FALSE))</f>
        <v/>
      </c>
      <c r="J249" s="76" t="str">
        <f>IF(ISERROR(VLOOKUP(A249,'[1]Z03 收入决算表(财决03表)'!$A$10:$K$500,11,FALSE)),"",VLOOKUP(A249,'[1]Z03 收入决算表(财决03表)'!$A$10:$K$500,11,FALSE))</f>
        <v/>
      </c>
      <c r="K249" s="71">
        <f>'[1]Z03 收入决算表(财决03表)'!A248</f>
        <v>0</v>
      </c>
      <c r="L249" s="74">
        <f>'[1]Z03 收入决算表(财决03表)'!$E248</f>
        <v>0</v>
      </c>
      <c r="M249" s="75" t="str">
        <f t="shared" si="7"/>
        <v/>
      </c>
    </row>
    <row r="250" spans="1:13" ht="22.5" customHeight="1">
      <c r="A250" s="226" t="str">
        <f t="shared" si="6"/>
        <v/>
      </c>
      <c r="B250" s="226"/>
      <c r="C250" s="192" t="str">
        <f>IF(ISERROR(VLOOKUP(A250,'[1]Z03 收入决算表(财决03表)'!$A$10:$K$500,4,FALSE)),"",VLOOKUP(A250,'[1]Z03 收入决算表(财决03表)'!$A$10:$K$500,4,FALSE))</f>
        <v/>
      </c>
      <c r="D250" s="76" t="str">
        <f>IF(ISERROR(VLOOKUP(A250,'[1]Z03 收入决算表(财决03表)'!$A$10:$K$500,5,FALSE)),"",VLOOKUP(A250,'[1]Z03 收入决算表(财决03表)'!$A$10:$K$500,5,FALSE))</f>
        <v/>
      </c>
      <c r="E250" s="76" t="str">
        <f>IF(ISERROR(VLOOKUP(A250,'[1]Z03 收入决算表(财决03表)'!$A$10:$K$500,6,FALSE)),"",VLOOKUP(A250,'[1]Z03 收入决算表(财决03表)'!$A$10:$K$500,6,FALSE))</f>
        <v/>
      </c>
      <c r="F250" s="76" t="str">
        <f>IF(ISERROR(VLOOKUP(A250,'[1]Z03 收入决算表(财决03表)'!$A$10:$K$500,7,FALSE)),"",VLOOKUP(A250,'[1]Z03 收入决算表(财决03表)'!$A$10:$K$500,7,FALSE))</f>
        <v/>
      </c>
      <c r="G250" s="76" t="str">
        <f>IF(ISERROR(VLOOKUP(A250,'[1]Z03 收入决算表(财决03表)'!$A$10:$K$500,8,FALSE)),"",VLOOKUP(A250,'[1]Z03 收入决算表(财决03表)'!$A$10:$K$500,8,FALSE))</f>
        <v/>
      </c>
      <c r="H250" s="76" t="str">
        <f>IF(ISERROR(VLOOKUP(A250,'[1]Z03 收入决算表(财决03表)'!$A$10:$K$500,9,FALSE)),"",VLOOKUP(A250,'[1]Z03 收入决算表(财决03表)'!$A$10:$K$500,9,FALSE))</f>
        <v/>
      </c>
      <c r="I250" s="76" t="str">
        <f>IF(ISERROR(VLOOKUP(A250,'[1]Z03 收入决算表(财决03表)'!$A$10:$K$500,10,FALSE)),"",VLOOKUP(A250,'[1]Z03 收入决算表(财决03表)'!$A$10:$K$500,10,FALSE))</f>
        <v/>
      </c>
      <c r="J250" s="76" t="str">
        <f>IF(ISERROR(VLOOKUP(A250,'[1]Z03 收入决算表(财决03表)'!$A$10:$K$500,11,FALSE)),"",VLOOKUP(A250,'[1]Z03 收入决算表(财决03表)'!$A$10:$K$500,11,FALSE))</f>
        <v/>
      </c>
      <c r="K250" s="71">
        <f>'[1]Z03 收入决算表(财决03表)'!A249</f>
        <v>0</v>
      </c>
      <c r="L250" s="74">
        <f>'[1]Z03 收入决算表(财决03表)'!$E249</f>
        <v>0</v>
      </c>
      <c r="M250" s="75" t="str">
        <f t="shared" si="7"/>
        <v/>
      </c>
    </row>
    <row r="251" spans="1:13" ht="22.5" customHeight="1">
      <c r="A251" s="226" t="str">
        <f t="shared" si="6"/>
        <v/>
      </c>
      <c r="B251" s="226"/>
      <c r="C251" s="192" t="str">
        <f>IF(ISERROR(VLOOKUP(A251,'[1]Z03 收入决算表(财决03表)'!$A$10:$K$500,4,FALSE)),"",VLOOKUP(A251,'[1]Z03 收入决算表(财决03表)'!$A$10:$K$500,4,FALSE))</f>
        <v/>
      </c>
      <c r="D251" s="76" t="str">
        <f>IF(ISERROR(VLOOKUP(A251,'[1]Z03 收入决算表(财决03表)'!$A$10:$K$500,5,FALSE)),"",VLOOKUP(A251,'[1]Z03 收入决算表(财决03表)'!$A$10:$K$500,5,FALSE))</f>
        <v/>
      </c>
      <c r="E251" s="76" t="str">
        <f>IF(ISERROR(VLOOKUP(A251,'[1]Z03 收入决算表(财决03表)'!$A$10:$K$500,6,FALSE)),"",VLOOKUP(A251,'[1]Z03 收入决算表(财决03表)'!$A$10:$K$500,6,FALSE))</f>
        <v/>
      </c>
      <c r="F251" s="76" t="str">
        <f>IF(ISERROR(VLOOKUP(A251,'[1]Z03 收入决算表(财决03表)'!$A$10:$K$500,7,FALSE)),"",VLOOKUP(A251,'[1]Z03 收入决算表(财决03表)'!$A$10:$K$500,7,FALSE))</f>
        <v/>
      </c>
      <c r="G251" s="76" t="str">
        <f>IF(ISERROR(VLOOKUP(A251,'[1]Z03 收入决算表(财决03表)'!$A$10:$K$500,8,FALSE)),"",VLOOKUP(A251,'[1]Z03 收入决算表(财决03表)'!$A$10:$K$500,8,FALSE))</f>
        <v/>
      </c>
      <c r="H251" s="76" t="str">
        <f>IF(ISERROR(VLOOKUP(A251,'[1]Z03 收入决算表(财决03表)'!$A$10:$K$500,9,FALSE)),"",VLOOKUP(A251,'[1]Z03 收入决算表(财决03表)'!$A$10:$K$500,9,FALSE))</f>
        <v/>
      </c>
      <c r="I251" s="76" t="str">
        <f>IF(ISERROR(VLOOKUP(A251,'[1]Z03 收入决算表(财决03表)'!$A$10:$K$500,10,FALSE)),"",VLOOKUP(A251,'[1]Z03 收入决算表(财决03表)'!$A$10:$K$500,10,FALSE))</f>
        <v/>
      </c>
      <c r="J251" s="76" t="str">
        <f>IF(ISERROR(VLOOKUP(A251,'[1]Z03 收入决算表(财决03表)'!$A$10:$K$500,11,FALSE)),"",VLOOKUP(A251,'[1]Z03 收入决算表(财决03表)'!$A$10:$K$500,11,FALSE))</f>
        <v/>
      </c>
      <c r="K251" s="71">
        <f>'[1]Z03 收入决算表(财决03表)'!A250</f>
        <v>0</v>
      </c>
      <c r="L251" s="74">
        <f>'[1]Z03 收入决算表(财决03表)'!$E250</f>
        <v>0</v>
      </c>
      <c r="M251" s="75" t="str">
        <f t="shared" si="7"/>
        <v/>
      </c>
    </row>
    <row r="252" spans="1:13" ht="22.5" customHeight="1">
      <c r="A252" s="226" t="str">
        <f t="shared" si="6"/>
        <v/>
      </c>
      <c r="B252" s="226"/>
      <c r="C252" s="192" t="str">
        <f>IF(ISERROR(VLOOKUP(A252,'[1]Z03 收入决算表(财决03表)'!$A$10:$K$500,4,FALSE)),"",VLOOKUP(A252,'[1]Z03 收入决算表(财决03表)'!$A$10:$K$500,4,FALSE))</f>
        <v/>
      </c>
      <c r="D252" s="76" t="str">
        <f>IF(ISERROR(VLOOKUP(A252,'[1]Z03 收入决算表(财决03表)'!$A$10:$K$500,5,FALSE)),"",VLOOKUP(A252,'[1]Z03 收入决算表(财决03表)'!$A$10:$K$500,5,FALSE))</f>
        <v/>
      </c>
      <c r="E252" s="76" t="str">
        <f>IF(ISERROR(VLOOKUP(A252,'[1]Z03 收入决算表(财决03表)'!$A$10:$K$500,6,FALSE)),"",VLOOKUP(A252,'[1]Z03 收入决算表(财决03表)'!$A$10:$K$500,6,FALSE))</f>
        <v/>
      </c>
      <c r="F252" s="76" t="str">
        <f>IF(ISERROR(VLOOKUP(A252,'[1]Z03 收入决算表(财决03表)'!$A$10:$K$500,7,FALSE)),"",VLOOKUP(A252,'[1]Z03 收入决算表(财决03表)'!$A$10:$K$500,7,FALSE))</f>
        <v/>
      </c>
      <c r="G252" s="76" t="str">
        <f>IF(ISERROR(VLOOKUP(A252,'[1]Z03 收入决算表(财决03表)'!$A$10:$K$500,8,FALSE)),"",VLOOKUP(A252,'[1]Z03 收入决算表(财决03表)'!$A$10:$K$500,8,FALSE))</f>
        <v/>
      </c>
      <c r="H252" s="76" t="str">
        <f>IF(ISERROR(VLOOKUP(A252,'[1]Z03 收入决算表(财决03表)'!$A$10:$K$500,9,FALSE)),"",VLOOKUP(A252,'[1]Z03 收入决算表(财决03表)'!$A$10:$K$500,9,FALSE))</f>
        <v/>
      </c>
      <c r="I252" s="76" t="str">
        <f>IF(ISERROR(VLOOKUP(A252,'[1]Z03 收入决算表(财决03表)'!$A$10:$K$500,10,FALSE)),"",VLOOKUP(A252,'[1]Z03 收入决算表(财决03表)'!$A$10:$K$500,10,FALSE))</f>
        <v/>
      </c>
      <c r="J252" s="76" t="str">
        <f>IF(ISERROR(VLOOKUP(A252,'[1]Z03 收入决算表(财决03表)'!$A$10:$K$500,11,FALSE)),"",VLOOKUP(A252,'[1]Z03 收入决算表(财决03表)'!$A$10:$K$500,11,FALSE))</f>
        <v/>
      </c>
      <c r="K252" s="71">
        <f>'[1]Z03 收入决算表(财决03表)'!A251</f>
        <v>0</v>
      </c>
      <c r="L252" s="74">
        <f>'[1]Z03 收入决算表(财决03表)'!$E251</f>
        <v>0</v>
      </c>
      <c r="M252" s="75" t="str">
        <f t="shared" si="7"/>
        <v/>
      </c>
    </row>
    <row r="253" spans="1:13" ht="22.5" customHeight="1">
      <c r="A253" s="226" t="str">
        <f t="shared" si="6"/>
        <v/>
      </c>
      <c r="B253" s="226"/>
      <c r="C253" s="192" t="str">
        <f>IF(ISERROR(VLOOKUP(A253,'[1]Z03 收入决算表(财决03表)'!$A$10:$K$500,4,FALSE)),"",VLOOKUP(A253,'[1]Z03 收入决算表(财决03表)'!$A$10:$K$500,4,FALSE))</f>
        <v/>
      </c>
      <c r="D253" s="76" t="str">
        <f>IF(ISERROR(VLOOKUP(A253,'[1]Z03 收入决算表(财决03表)'!$A$10:$K$500,5,FALSE)),"",VLOOKUP(A253,'[1]Z03 收入决算表(财决03表)'!$A$10:$K$500,5,FALSE))</f>
        <v/>
      </c>
      <c r="E253" s="76" t="str">
        <f>IF(ISERROR(VLOOKUP(A253,'[1]Z03 收入决算表(财决03表)'!$A$10:$K$500,6,FALSE)),"",VLOOKUP(A253,'[1]Z03 收入决算表(财决03表)'!$A$10:$K$500,6,FALSE))</f>
        <v/>
      </c>
      <c r="F253" s="76" t="str">
        <f>IF(ISERROR(VLOOKUP(A253,'[1]Z03 收入决算表(财决03表)'!$A$10:$K$500,7,FALSE)),"",VLOOKUP(A253,'[1]Z03 收入决算表(财决03表)'!$A$10:$K$500,7,FALSE))</f>
        <v/>
      </c>
      <c r="G253" s="76" t="str">
        <f>IF(ISERROR(VLOOKUP(A253,'[1]Z03 收入决算表(财决03表)'!$A$10:$K$500,8,FALSE)),"",VLOOKUP(A253,'[1]Z03 收入决算表(财决03表)'!$A$10:$K$500,8,FALSE))</f>
        <v/>
      </c>
      <c r="H253" s="76" t="str">
        <f>IF(ISERROR(VLOOKUP(A253,'[1]Z03 收入决算表(财决03表)'!$A$10:$K$500,9,FALSE)),"",VLOOKUP(A253,'[1]Z03 收入决算表(财决03表)'!$A$10:$K$500,9,FALSE))</f>
        <v/>
      </c>
      <c r="I253" s="76" t="str">
        <f>IF(ISERROR(VLOOKUP(A253,'[1]Z03 收入决算表(财决03表)'!$A$10:$K$500,10,FALSE)),"",VLOOKUP(A253,'[1]Z03 收入决算表(财决03表)'!$A$10:$K$500,10,FALSE))</f>
        <v/>
      </c>
      <c r="J253" s="76" t="str">
        <f>IF(ISERROR(VLOOKUP(A253,'[1]Z03 收入决算表(财决03表)'!$A$10:$K$500,11,FALSE)),"",VLOOKUP(A253,'[1]Z03 收入决算表(财决03表)'!$A$10:$K$500,11,FALSE))</f>
        <v/>
      </c>
      <c r="K253" s="71">
        <f>'[1]Z03 收入决算表(财决03表)'!A252</f>
        <v>0</v>
      </c>
      <c r="L253" s="74">
        <f>'[1]Z03 收入决算表(财决03表)'!$E252</f>
        <v>0</v>
      </c>
      <c r="M253" s="75" t="str">
        <f t="shared" si="7"/>
        <v/>
      </c>
    </row>
    <row r="254" spans="1:13" ht="22.5" customHeight="1">
      <c r="A254" s="226" t="str">
        <f t="shared" si="6"/>
        <v/>
      </c>
      <c r="B254" s="226"/>
      <c r="C254" s="192" t="str">
        <f>IF(ISERROR(VLOOKUP(A254,'[1]Z03 收入决算表(财决03表)'!$A$10:$K$500,4,FALSE)),"",VLOOKUP(A254,'[1]Z03 收入决算表(财决03表)'!$A$10:$K$500,4,FALSE))</f>
        <v/>
      </c>
      <c r="D254" s="76" t="str">
        <f>IF(ISERROR(VLOOKUP(A254,'[1]Z03 收入决算表(财决03表)'!$A$10:$K$500,5,FALSE)),"",VLOOKUP(A254,'[1]Z03 收入决算表(财决03表)'!$A$10:$K$500,5,FALSE))</f>
        <v/>
      </c>
      <c r="E254" s="76" t="str">
        <f>IF(ISERROR(VLOOKUP(A254,'[1]Z03 收入决算表(财决03表)'!$A$10:$K$500,6,FALSE)),"",VLOOKUP(A254,'[1]Z03 收入决算表(财决03表)'!$A$10:$K$500,6,FALSE))</f>
        <v/>
      </c>
      <c r="F254" s="76" t="str">
        <f>IF(ISERROR(VLOOKUP(A254,'[1]Z03 收入决算表(财决03表)'!$A$10:$K$500,7,FALSE)),"",VLOOKUP(A254,'[1]Z03 收入决算表(财决03表)'!$A$10:$K$500,7,FALSE))</f>
        <v/>
      </c>
      <c r="G254" s="76" t="str">
        <f>IF(ISERROR(VLOOKUP(A254,'[1]Z03 收入决算表(财决03表)'!$A$10:$K$500,8,FALSE)),"",VLOOKUP(A254,'[1]Z03 收入决算表(财决03表)'!$A$10:$K$500,8,FALSE))</f>
        <v/>
      </c>
      <c r="H254" s="76" t="str">
        <f>IF(ISERROR(VLOOKUP(A254,'[1]Z03 收入决算表(财决03表)'!$A$10:$K$500,9,FALSE)),"",VLOOKUP(A254,'[1]Z03 收入决算表(财决03表)'!$A$10:$K$500,9,FALSE))</f>
        <v/>
      </c>
      <c r="I254" s="76" t="str">
        <f>IF(ISERROR(VLOOKUP(A254,'[1]Z03 收入决算表(财决03表)'!$A$10:$K$500,10,FALSE)),"",VLOOKUP(A254,'[1]Z03 收入决算表(财决03表)'!$A$10:$K$500,10,FALSE))</f>
        <v/>
      </c>
      <c r="J254" s="76" t="str">
        <f>IF(ISERROR(VLOOKUP(A254,'[1]Z03 收入决算表(财决03表)'!$A$10:$K$500,11,FALSE)),"",VLOOKUP(A254,'[1]Z03 收入决算表(财决03表)'!$A$10:$K$500,11,FALSE))</f>
        <v/>
      </c>
      <c r="K254" s="71">
        <f>'[1]Z03 收入决算表(财决03表)'!A253</f>
        <v>0</v>
      </c>
      <c r="L254" s="74">
        <f>'[1]Z03 收入决算表(财决03表)'!$E253</f>
        <v>0</v>
      </c>
      <c r="M254" s="75" t="str">
        <f t="shared" si="7"/>
        <v/>
      </c>
    </row>
    <row r="255" spans="1:13" ht="22.5" customHeight="1">
      <c r="A255" s="226" t="str">
        <f t="shared" si="6"/>
        <v/>
      </c>
      <c r="B255" s="226"/>
      <c r="C255" s="192" t="str">
        <f>IF(ISERROR(VLOOKUP(A255,'[1]Z03 收入决算表(财决03表)'!$A$10:$K$500,4,FALSE)),"",VLOOKUP(A255,'[1]Z03 收入决算表(财决03表)'!$A$10:$K$500,4,FALSE))</f>
        <v/>
      </c>
      <c r="D255" s="76" t="str">
        <f>IF(ISERROR(VLOOKUP(A255,'[1]Z03 收入决算表(财决03表)'!$A$10:$K$500,5,FALSE)),"",VLOOKUP(A255,'[1]Z03 收入决算表(财决03表)'!$A$10:$K$500,5,FALSE))</f>
        <v/>
      </c>
      <c r="E255" s="76" t="str">
        <f>IF(ISERROR(VLOOKUP(A255,'[1]Z03 收入决算表(财决03表)'!$A$10:$K$500,6,FALSE)),"",VLOOKUP(A255,'[1]Z03 收入决算表(财决03表)'!$A$10:$K$500,6,FALSE))</f>
        <v/>
      </c>
      <c r="F255" s="76" t="str">
        <f>IF(ISERROR(VLOOKUP(A255,'[1]Z03 收入决算表(财决03表)'!$A$10:$K$500,7,FALSE)),"",VLOOKUP(A255,'[1]Z03 收入决算表(财决03表)'!$A$10:$K$500,7,FALSE))</f>
        <v/>
      </c>
      <c r="G255" s="76" t="str">
        <f>IF(ISERROR(VLOOKUP(A255,'[1]Z03 收入决算表(财决03表)'!$A$10:$K$500,8,FALSE)),"",VLOOKUP(A255,'[1]Z03 收入决算表(财决03表)'!$A$10:$K$500,8,FALSE))</f>
        <v/>
      </c>
      <c r="H255" s="76" t="str">
        <f>IF(ISERROR(VLOOKUP(A255,'[1]Z03 收入决算表(财决03表)'!$A$10:$K$500,9,FALSE)),"",VLOOKUP(A255,'[1]Z03 收入决算表(财决03表)'!$A$10:$K$500,9,FALSE))</f>
        <v/>
      </c>
      <c r="I255" s="76" t="str">
        <f>IF(ISERROR(VLOOKUP(A255,'[1]Z03 收入决算表(财决03表)'!$A$10:$K$500,10,FALSE)),"",VLOOKUP(A255,'[1]Z03 收入决算表(财决03表)'!$A$10:$K$500,10,FALSE))</f>
        <v/>
      </c>
      <c r="J255" s="76" t="str">
        <f>IF(ISERROR(VLOOKUP(A255,'[1]Z03 收入决算表(财决03表)'!$A$10:$K$500,11,FALSE)),"",VLOOKUP(A255,'[1]Z03 收入决算表(财决03表)'!$A$10:$K$500,11,FALSE))</f>
        <v/>
      </c>
      <c r="K255" s="71">
        <f>'[1]Z03 收入决算表(财决03表)'!A254</f>
        <v>0</v>
      </c>
      <c r="L255" s="74">
        <f>'[1]Z03 收入决算表(财决03表)'!$E254</f>
        <v>0</v>
      </c>
      <c r="M255" s="75" t="str">
        <f t="shared" si="7"/>
        <v/>
      </c>
    </row>
    <row r="256" spans="1:13" ht="22.5" customHeight="1">
      <c r="A256" s="226" t="str">
        <f t="shared" si="6"/>
        <v/>
      </c>
      <c r="B256" s="226"/>
      <c r="C256" s="192" t="str">
        <f>IF(ISERROR(VLOOKUP(A256,'[1]Z03 收入决算表(财决03表)'!$A$10:$K$500,4,FALSE)),"",VLOOKUP(A256,'[1]Z03 收入决算表(财决03表)'!$A$10:$K$500,4,FALSE))</f>
        <v/>
      </c>
      <c r="D256" s="76" t="str">
        <f>IF(ISERROR(VLOOKUP(A256,'[1]Z03 收入决算表(财决03表)'!$A$10:$K$500,5,FALSE)),"",VLOOKUP(A256,'[1]Z03 收入决算表(财决03表)'!$A$10:$K$500,5,FALSE))</f>
        <v/>
      </c>
      <c r="E256" s="76" t="str">
        <f>IF(ISERROR(VLOOKUP(A256,'[1]Z03 收入决算表(财决03表)'!$A$10:$K$500,6,FALSE)),"",VLOOKUP(A256,'[1]Z03 收入决算表(财决03表)'!$A$10:$K$500,6,FALSE))</f>
        <v/>
      </c>
      <c r="F256" s="76" t="str">
        <f>IF(ISERROR(VLOOKUP(A256,'[1]Z03 收入决算表(财决03表)'!$A$10:$K$500,7,FALSE)),"",VLOOKUP(A256,'[1]Z03 收入决算表(财决03表)'!$A$10:$K$500,7,FALSE))</f>
        <v/>
      </c>
      <c r="G256" s="76" t="str">
        <f>IF(ISERROR(VLOOKUP(A256,'[1]Z03 收入决算表(财决03表)'!$A$10:$K$500,8,FALSE)),"",VLOOKUP(A256,'[1]Z03 收入决算表(财决03表)'!$A$10:$K$500,8,FALSE))</f>
        <v/>
      </c>
      <c r="H256" s="76" t="str">
        <f>IF(ISERROR(VLOOKUP(A256,'[1]Z03 收入决算表(财决03表)'!$A$10:$K$500,9,FALSE)),"",VLOOKUP(A256,'[1]Z03 收入决算表(财决03表)'!$A$10:$K$500,9,FALSE))</f>
        <v/>
      </c>
      <c r="I256" s="76" t="str">
        <f>IF(ISERROR(VLOOKUP(A256,'[1]Z03 收入决算表(财决03表)'!$A$10:$K$500,10,FALSE)),"",VLOOKUP(A256,'[1]Z03 收入决算表(财决03表)'!$A$10:$K$500,10,FALSE))</f>
        <v/>
      </c>
      <c r="J256" s="76" t="str">
        <f>IF(ISERROR(VLOOKUP(A256,'[1]Z03 收入决算表(财决03表)'!$A$10:$K$500,11,FALSE)),"",VLOOKUP(A256,'[1]Z03 收入决算表(财决03表)'!$A$10:$K$500,11,FALSE))</f>
        <v/>
      </c>
      <c r="K256" s="71">
        <f>'[1]Z03 收入决算表(财决03表)'!A255</f>
        <v>0</v>
      </c>
      <c r="L256" s="74">
        <f>'[1]Z03 收入决算表(财决03表)'!$E255</f>
        <v>0</v>
      </c>
      <c r="M256" s="75" t="str">
        <f t="shared" si="7"/>
        <v/>
      </c>
    </row>
    <row r="257" spans="1:13" ht="22.5" customHeight="1">
      <c r="A257" s="226" t="str">
        <f t="shared" si="6"/>
        <v/>
      </c>
      <c r="B257" s="226"/>
      <c r="C257" s="192" t="str">
        <f>IF(ISERROR(VLOOKUP(A257,'[1]Z03 收入决算表(财决03表)'!$A$10:$K$500,4,FALSE)),"",VLOOKUP(A257,'[1]Z03 收入决算表(财决03表)'!$A$10:$K$500,4,FALSE))</f>
        <v/>
      </c>
      <c r="D257" s="76" t="str">
        <f>IF(ISERROR(VLOOKUP(A257,'[1]Z03 收入决算表(财决03表)'!$A$10:$K$500,5,FALSE)),"",VLOOKUP(A257,'[1]Z03 收入决算表(财决03表)'!$A$10:$K$500,5,FALSE))</f>
        <v/>
      </c>
      <c r="E257" s="76" t="str">
        <f>IF(ISERROR(VLOOKUP(A257,'[1]Z03 收入决算表(财决03表)'!$A$10:$K$500,6,FALSE)),"",VLOOKUP(A257,'[1]Z03 收入决算表(财决03表)'!$A$10:$K$500,6,FALSE))</f>
        <v/>
      </c>
      <c r="F257" s="76" t="str">
        <f>IF(ISERROR(VLOOKUP(A257,'[1]Z03 收入决算表(财决03表)'!$A$10:$K$500,7,FALSE)),"",VLOOKUP(A257,'[1]Z03 收入决算表(财决03表)'!$A$10:$K$500,7,FALSE))</f>
        <v/>
      </c>
      <c r="G257" s="76" t="str">
        <f>IF(ISERROR(VLOOKUP(A257,'[1]Z03 收入决算表(财决03表)'!$A$10:$K$500,8,FALSE)),"",VLOOKUP(A257,'[1]Z03 收入决算表(财决03表)'!$A$10:$K$500,8,FALSE))</f>
        <v/>
      </c>
      <c r="H257" s="76" t="str">
        <f>IF(ISERROR(VLOOKUP(A257,'[1]Z03 收入决算表(财决03表)'!$A$10:$K$500,9,FALSE)),"",VLOOKUP(A257,'[1]Z03 收入决算表(财决03表)'!$A$10:$K$500,9,FALSE))</f>
        <v/>
      </c>
      <c r="I257" s="76" t="str">
        <f>IF(ISERROR(VLOOKUP(A257,'[1]Z03 收入决算表(财决03表)'!$A$10:$K$500,10,FALSE)),"",VLOOKUP(A257,'[1]Z03 收入决算表(财决03表)'!$A$10:$K$500,10,FALSE))</f>
        <v/>
      </c>
      <c r="J257" s="76" t="str">
        <f>IF(ISERROR(VLOOKUP(A257,'[1]Z03 收入决算表(财决03表)'!$A$10:$K$500,11,FALSE)),"",VLOOKUP(A257,'[1]Z03 收入决算表(财决03表)'!$A$10:$K$500,11,FALSE))</f>
        <v/>
      </c>
      <c r="K257" s="71">
        <f>'[1]Z03 收入决算表(财决03表)'!A256</f>
        <v>0</v>
      </c>
      <c r="L257" s="74">
        <f>'[1]Z03 收入决算表(财决03表)'!$E256</f>
        <v>0</v>
      </c>
      <c r="M257" s="75" t="str">
        <f t="shared" si="7"/>
        <v/>
      </c>
    </row>
    <row r="258" spans="1:13" ht="22.5" customHeight="1">
      <c r="A258" s="226" t="str">
        <f t="shared" si="6"/>
        <v/>
      </c>
      <c r="B258" s="226"/>
      <c r="C258" s="192" t="str">
        <f>IF(ISERROR(VLOOKUP(A258,'[1]Z03 收入决算表(财决03表)'!$A$10:$K$500,4,FALSE)),"",VLOOKUP(A258,'[1]Z03 收入决算表(财决03表)'!$A$10:$K$500,4,FALSE))</f>
        <v/>
      </c>
      <c r="D258" s="76" t="str">
        <f>IF(ISERROR(VLOOKUP(A258,'[1]Z03 收入决算表(财决03表)'!$A$10:$K$500,5,FALSE)),"",VLOOKUP(A258,'[1]Z03 收入决算表(财决03表)'!$A$10:$K$500,5,FALSE))</f>
        <v/>
      </c>
      <c r="E258" s="76" t="str">
        <f>IF(ISERROR(VLOOKUP(A258,'[1]Z03 收入决算表(财决03表)'!$A$10:$K$500,6,FALSE)),"",VLOOKUP(A258,'[1]Z03 收入决算表(财决03表)'!$A$10:$K$500,6,FALSE))</f>
        <v/>
      </c>
      <c r="F258" s="76" t="str">
        <f>IF(ISERROR(VLOOKUP(A258,'[1]Z03 收入决算表(财决03表)'!$A$10:$K$500,7,FALSE)),"",VLOOKUP(A258,'[1]Z03 收入决算表(财决03表)'!$A$10:$K$500,7,FALSE))</f>
        <v/>
      </c>
      <c r="G258" s="76" t="str">
        <f>IF(ISERROR(VLOOKUP(A258,'[1]Z03 收入决算表(财决03表)'!$A$10:$K$500,8,FALSE)),"",VLOOKUP(A258,'[1]Z03 收入决算表(财决03表)'!$A$10:$K$500,8,FALSE))</f>
        <v/>
      </c>
      <c r="H258" s="76" t="str">
        <f>IF(ISERROR(VLOOKUP(A258,'[1]Z03 收入决算表(财决03表)'!$A$10:$K$500,9,FALSE)),"",VLOOKUP(A258,'[1]Z03 收入决算表(财决03表)'!$A$10:$K$500,9,FALSE))</f>
        <v/>
      </c>
      <c r="I258" s="76" t="str">
        <f>IF(ISERROR(VLOOKUP(A258,'[1]Z03 收入决算表(财决03表)'!$A$10:$K$500,10,FALSE)),"",VLOOKUP(A258,'[1]Z03 收入决算表(财决03表)'!$A$10:$K$500,10,FALSE))</f>
        <v/>
      </c>
      <c r="J258" s="76" t="str">
        <f>IF(ISERROR(VLOOKUP(A258,'[1]Z03 收入决算表(财决03表)'!$A$10:$K$500,11,FALSE)),"",VLOOKUP(A258,'[1]Z03 收入决算表(财决03表)'!$A$10:$K$500,11,FALSE))</f>
        <v/>
      </c>
      <c r="K258" s="71">
        <f>'[1]Z03 收入决算表(财决03表)'!A257</f>
        <v>0</v>
      </c>
      <c r="L258" s="74">
        <f>'[1]Z03 收入决算表(财决03表)'!$E257</f>
        <v>0</v>
      </c>
      <c r="M258" s="75" t="str">
        <f t="shared" si="7"/>
        <v/>
      </c>
    </row>
    <row r="259" spans="1:13" ht="22.5" customHeight="1">
      <c r="A259" s="226" t="str">
        <f t="shared" si="6"/>
        <v/>
      </c>
      <c r="B259" s="226"/>
      <c r="C259" s="192" t="str">
        <f>IF(ISERROR(VLOOKUP(A259,'[1]Z03 收入决算表(财决03表)'!$A$10:$K$500,4,FALSE)),"",VLOOKUP(A259,'[1]Z03 收入决算表(财决03表)'!$A$10:$K$500,4,FALSE))</f>
        <v/>
      </c>
      <c r="D259" s="76" t="str">
        <f>IF(ISERROR(VLOOKUP(A259,'[1]Z03 收入决算表(财决03表)'!$A$10:$K$500,5,FALSE)),"",VLOOKUP(A259,'[1]Z03 收入决算表(财决03表)'!$A$10:$K$500,5,FALSE))</f>
        <v/>
      </c>
      <c r="E259" s="76" t="str">
        <f>IF(ISERROR(VLOOKUP(A259,'[1]Z03 收入决算表(财决03表)'!$A$10:$K$500,6,FALSE)),"",VLOOKUP(A259,'[1]Z03 收入决算表(财决03表)'!$A$10:$K$500,6,FALSE))</f>
        <v/>
      </c>
      <c r="F259" s="76" t="str">
        <f>IF(ISERROR(VLOOKUP(A259,'[1]Z03 收入决算表(财决03表)'!$A$10:$K$500,7,FALSE)),"",VLOOKUP(A259,'[1]Z03 收入决算表(财决03表)'!$A$10:$K$500,7,FALSE))</f>
        <v/>
      </c>
      <c r="G259" s="76" t="str">
        <f>IF(ISERROR(VLOOKUP(A259,'[1]Z03 收入决算表(财决03表)'!$A$10:$K$500,8,FALSE)),"",VLOOKUP(A259,'[1]Z03 收入决算表(财决03表)'!$A$10:$K$500,8,FALSE))</f>
        <v/>
      </c>
      <c r="H259" s="76" t="str">
        <f>IF(ISERROR(VLOOKUP(A259,'[1]Z03 收入决算表(财决03表)'!$A$10:$K$500,9,FALSE)),"",VLOOKUP(A259,'[1]Z03 收入决算表(财决03表)'!$A$10:$K$500,9,FALSE))</f>
        <v/>
      </c>
      <c r="I259" s="76" t="str">
        <f>IF(ISERROR(VLOOKUP(A259,'[1]Z03 收入决算表(财决03表)'!$A$10:$K$500,10,FALSE)),"",VLOOKUP(A259,'[1]Z03 收入决算表(财决03表)'!$A$10:$K$500,10,FALSE))</f>
        <v/>
      </c>
      <c r="J259" s="76" t="str">
        <f>IF(ISERROR(VLOOKUP(A259,'[1]Z03 收入决算表(财决03表)'!$A$10:$K$500,11,FALSE)),"",VLOOKUP(A259,'[1]Z03 收入决算表(财决03表)'!$A$10:$K$500,11,FALSE))</f>
        <v/>
      </c>
      <c r="K259" s="71">
        <f>'[1]Z03 收入决算表(财决03表)'!A258</f>
        <v>0</v>
      </c>
      <c r="L259" s="74">
        <f>'[1]Z03 收入决算表(财决03表)'!$E258</f>
        <v>0</v>
      </c>
      <c r="M259" s="75" t="str">
        <f t="shared" si="7"/>
        <v/>
      </c>
    </row>
    <row r="260" spans="1:13" ht="22.5" customHeight="1">
      <c r="A260" s="226" t="str">
        <f t="shared" si="6"/>
        <v/>
      </c>
      <c r="B260" s="226"/>
      <c r="C260" s="192" t="str">
        <f>IF(ISERROR(VLOOKUP(A260,'[1]Z03 收入决算表(财决03表)'!$A$10:$K$500,4,FALSE)),"",VLOOKUP(A260,'[1]Z03 收入决算表(财决03表)'!$A$10:$K$500,4,FALSE))</f>
        <v/>
      </c>
      <c r="D260" s="76" t="str">
        <f>IF(ISERROR(VLOOKUP(A260,'[1]Z03 收入决算表(财决03表)'!$A$10:$K$500,5,FALSE)),"",VLOOKUP(A260,'[1]Z03 收入决算表(财决03表)'!$A$10:$K$500,5,FALSE))</f>
        <v/>
      </c>
      <c r="E260" s="76" t="str">
        <f>IF(ISERROR(VLOOKUP(A260,'[1]Z03 收入决算表(财决03表)'!$A$10:$K$500,6,FALSE)),"",VLOOKUP(A260,'[1]Z03 收入决算表(财决03表)'!$A$10:$K$500,6,FALSE))</f>
        <v/>
      </c>
      <c r="F260" s="76" t="str">
        <f>IF(ISERROR(VLOOKUP(A260,'[1]Z03 收入决算表(财决03表)'!$A$10:$K$500,7,FALSE)),"",VLOOKUP(A260,'[1]Z03 收入决算表(财决03表)'!$A$10:$K$500,7,FALSE))</f>
        <v/>
      </c>
      <c r="G260" s="76" t="str">
        <f>IF(ISERROR(VLOOKUP(A260,'[1]Z03 收入决算表(财决03表)'!$A$10:$K$500,8,FALSE)),"",VLOOKUP(A260,'[1]Z03 收入决算表(财决03表)'!$A$10:$K$500,8,FALSE))</f>
        <v/>
      </c>
      <c r="H260" s="76" t="str">
        <f>IF(ISERROR(VLOOKUP(A260,'[1]Z03 收入决算表(财决03表)'!$A$10:$K$500,9,FALSE)),"",VLOOKUP(A260,'[1]Z03 收入决算表(财决03表)'!$A$10:$K$500,9,FALSE))</f>
        <v/>
      </c>
      <c r="I260" s="76" t="str">
        <f>IF(ISERROR(VLOOKUP(A260,'[1]Z03 收入决算表(财决03表)'!$A$10:$K$500,10,FALSE)),"",VLOOKUP(A260,'[1]Z03 收入决算表(财决03表)'!$A$10:$K$500,10,FALSE))</f>
        <v/>
      </c>
      <c r="J260" s="76" t="str">
        <f>IF(ISERROR(VLOOKUP(A260,'[1]Z03 收入决算表(财决03表)'!$A$10:$K$500,11,FALSE)),"",VLOOKUP(A260,'[1]Z03 收入决算表(财决03表)'!$A$10:$K$500,11,FALSE))</f>
        <v/>
      </c>
      <c r="K260" s="71">
        <f>'[1]Z03 收入决算表(财决03表)'!A259</f>
        <v>0</v>
      </c>
      <c r="L260" s="74">
        <f>'[1]Z03 收入决算表(财决03表)'!$E259</f>
        <v>0</v>
      </c>
      <c r="M260" s="75" t="str">
        <f t="shared" si="7"/>
        <v/>
      </c>
    </row>
    <row r="261" spans="1:13" ht="22.5" customHeight="1">
      <c r="A261" s="226" t="str">
        <f t="shared" si="6"/>
        <v/>
      </c>
      <c r="B261" s="226"/>
      <c r="C261" s="192" t="str">
        <f>IF(ISERROR(VLOOKUP(A261,'[1]Z03 收入决算表(财决03表)'!$A$10:$K$500,4,FALSE)),"",VLOOKUP(A261,'[1]Z03 收入决算表(财决03表)'!$A$10:$K$500,4,FALSE))</f>
        <v/>
      </c>
      <c r="D261" s="76" t="str">
        <f>IF(ISERROR(VLOOKUP(A261,'[1]Z03 收入决算表(财决03表)'!$A$10:$K$500,5,FALSE)),"",VLOOKUP(A261,'[1]Z03 收入决算表(财决03表)'!$A$10:$K$500,5,FALSE))</f>
        <v/>
      </c>
      <c r="E261" s="76" t="str">
        <f>IF(ISERROR(VLOOKUP(A261,'[1]Z03 收入决算表(财决03表)'!$A$10:$K$500,6,FALSE)),"",VLOOKUP(A261,'[1]Z03 收入决算表(财决03表)'!$A$10:$K$500,6,FALSE))</f>
        <v/>
      </c>
      <c r="F261" s="76" t="str">
        <f>IF(ISERROR(VLOOKUP(A261,'[1]Z03 收入决算表(财决03表)'!$A$10:$K$500,7,FALSE)),"",VLOOKUP(A261,'[1]Z03 收入决算表(财决03表)'!$A$10:$K$500,7,FALSE))</f>
        <v/>
      </c>
      <c r="G261" s="76" t="str">
        <f>IF(ISERROR(VLOOKUP(A261,'[1]Z03 收入决算表(财决03表)'!$A$10:$K$500,8,FALSE)),"",VLOOKUP(A261,'[1]Z03 收入决算表(财决03表)'!$A$10:$K$500,8,FALSE))</f>
        <v/>
      </c>
      <c r="H261" s="76" t="str">
        <f>IF(ISERROR(VLOOKUP(A261,'[1]Z03 收入决算表(财决03表)'!$A$10:$K$500,9,FALSE)),"",VLOOKUP(A261,'[1]Z03 收入决算表(财决03表)'!$A$10:$K$500,9,FALSE))</f>
        <v/>
      </c>
      <c r="I261" s="76" t="str">
        <f>IF(ISERROR(VLOOKUP(A261,'[1]Z03 收入决算表(财决03表)'!$A$10:$K$500,10,FALSE)),"",VLOOKUP(A261,'[1]Z03 收入决算表(财决03表)'!$A$10:$K$500,10,FALSE))</f>
        <v/>
      </c>
      <c r="J261" s="76" t="str">
        <f>IF(ISERROR(VLOOKUP(A261,'[1]Z03 收入决算表(财决03表)'!$A$10:$K$500,11,FALSE)),"",VLOOKUP(A261,'[1]Z03 收入决算表(财决03表)'!$A$10:$K$500,11,FALSE))</f>
        <v/>
      </c>
      <c r="K261" s="71">
        <f>'[1]Z03 收入决算表(财决03表)'!A260</f>
        <v>0</v>
      </c>
      <c r="L261" s="74">
        <f>'[1]Z03 收入决算表(财决03表)'!$E260</f>
        <v>0</v>
      </c>
      <c r="M261" s="75" t="str">
        <f t="shared" si="7"/>
        <v/>
      </c>
    </row>
    <row r="262" spans="1:13" ht="22.5" customHeight="1">
      <c r="A262" s="226" t="str">
        <f t="shared" si="6"/>
        <v/>
      </c>
      <c r="B262" s="226"/>
      <c r="C262" s="192" t="str">
        <f>IF(ISERROR(VLOOKUP(A262,'[1]Z03 收入决算表(财决03表)'!$A$10:$K$500,4,FALSE)),"",VLOOKUP(A262,'[1]Z03 收入决算表(财决03表)'!$A$10:$K$500,4,FALSE))</f>
        <v/>
      </c>
      <c r="D262" s="76" t="str">
        <f>IF(ISERROR(VLOOKUP(A262,'[1]Z03 收入决算表(财决03表)'!$A$10:$K$500,5,FALSE)),"",VLOOKUP(A262,'[1]Z03 收入决算表(财决03表)'!$A$10:$K$500,5,FALSE))</f>
        <v/>
      </c>
      <c r="E262" s="76" t="str">
        <f>IF(ISERROR(VLOOKUP(A262,'[1]Z03 收入决算表(财决03表)'!$A$10:$K$500,6,FALSE)),"",VLOOKUP(A262,'[1]Z03 收入决算表(财决03表)'!$A$10:$K$500,6,FALSE))</f>
        <v/>
      </c>
      <c r="F262" s="76" t="str">
        <f>IF(ISERROR(VLOOKUP(A262,'[1]Z03 收入决算表(财决03表)'!$A$10:$K$500,7,FALSE)),"",VLOOKUP(A262,'[1]Z03 收入决算表(财决03表)'!$A$10:$K$500,7,FALSE))</f>
        <v/>
      </c>
      <c r="G262" s="76" t="str">
        <f>IF(ISERROR(VLOOKUP(A262,'[1]Z03 收入决算表(财决03表)'!$A$10:$K$500,8,FALSE)),"",VLOOKUP(A262,'[1]Z03 收入决算表(财决03表)'!$A$10:$K$500,8,FALSE))</f>
        <v/>
      </c>
      <c r="H262" s="76" t="str">
        <f>IF(ISERROR(VLOOKUP(A262,'[1]Z03 收入决算表(财决03表)'!$A$10:$K$500,9,FALSE)),"",VLOOKUP(A262,'[1]Z03 收入决算表(财决03表)'!$A$10:$K$500,9,FALSE))</f>
        <v/>
      </c>
      <c r="I262" s="76" t="str">
        <f>IF(ISERROR(VLOOKUP(A262,'[1]Z03 收入决算表(财决03表)'!$A$10:$K$500,10,FALSE)),"",VLOOKUP(A262,'[1]Z03 收入决算表(财决03表)'!$A$10:$K$500,10,FALSE))</f>
        <v/>
      </c>
      <c r="J262" s="76" t="str">
        <f>IF(ISERROR(VLOOKUP(A262,'[1]Z03 收入决算表(财决03表)'!$A$10:$K$500,11,FALSE)),"",VLOOKUP(A262,'[1]Z03 收入决算表(财决03表)'!$A$10:$K$500,11,FALSE))</f>
        <v/>
      </c>
      <c r="K262" s="71">
        <f>'[1]Z03 收入决算表(财决03表)'!A261</f>
        <v>0</v>
      </c>
      <c r="L262" s="74">
        <f>'[1]Z03 收入决算表(财决03表)'!$E261</f>
        <v>0</v>
      </c>
      <c r="M262" s="75" t="str">
        <f t="shared" si="7"/>
        <v/>
      </c>
    </row>
    <row r="263" spans="1:13" ht="22.5" customHeight="1">
      <c r="A263" s="226" t="str">
        <f t="shared" si="6"/>
        <v/>
      </c>
      <c r="B263" s="226"/>
      <c r="C263" s="192" t="str">
        <f>IF(ISERROR(VLOOKUP(A263,'[1]Z03 收入决算表(财决03表)'!$A$10:$K$500,4,FALSE)),"",VLOOKUP(A263,'[1]Z03 收入决算表(财决03表)'!$A$10:$K$500,4,FALSE))</f>
        <v/>
      </c>
      <c r="D263" s="76" t="str">
        <f>IF(ISERROR(VLOOKUP(A263,'[1]Z03 收入决算表(财决03表)'!$A$10:$K$500,5,FALSE)),"",VLOOKUP(A263,'[1]Z03 收入决算表(财决03表)'!$A$10:$K$500,5,FALSE))</f>
        <v/>
      </c>
      <c r="E263" s="76" t="str">
        <f>IF(ISERROR(VLOOKUP(A263,'[1]Z03 收入决算表(财决03表)'!$A$10:$K$500,6,FALSE)),"",VLOOKUP(A263,'[1]Z03 收入决算表(财决03表)'!$A$10:$K$500,6,FALSE))</f>
        <v/>
      </c>
      <c r="F263" s="76" t="str">
        <f>IF(ISERROR(VLOOKUP(A263,'[1]Z03 收入决算表(财决03表)'!$A$10:$K$500,7,FALSE)),"",VLOOKUP(A263,'[1]Z03 收入决算表(财决03表)'!$A$10:$K$500,7,FALSE))</f>
        <v/>
      </c>
      <c r="G263" s="76" t="str">
        <f>IF(ISERROR(VLOOKUP(A263,'[1]Z03 收入决算表(财决03表)'!$A$10:$K$500,8,FALSE)),"",VLOOKUP(A263,'[1]Z03 收入决算表(财决03表)'!$A$10:$K$500,8,FALSE))</f>
        <v/>
      </c>
      <c r="H263" s="76" t="str">
        <f>IF(ISERROR(VLOOKUP(A263,'[1]Z03 收入决算表(财决03表)'!$A$10:$K$500,9,FALSE)),"",VLOOKUP(A263,'[1]Z03 收入决算表(财决03表)'!$A$10:$K$500,9,FALSE))</f>
        <v/>
      </c>
      <c r="I263" s="76" t="str">
        <f>IF(ISERROR(VLOOKUP(A263,'[1]Z03 收入决算表(财决03表)'!$A$10:$K$500,10,FALSE)),"",VLOOKUP(A263,'[1]Z03 收入决算表(财决03表)'!$A$10:$K$500,10,FALSE))</f>
        <v/>
      </c>
      <c r="J263" s="76" t="str">
        <f>IF(ISERROR(VLOOKUP(A263,'[1]Z03 收入决算表(财决03表)'!$A$10:$K$500,11,FALSE)),"",VLOOKUP(A263,'[1]Z03 收入决算表(财决03表)'!$A$10:$K$500,11,FALSE))</f>
        <v/>
      </c>
      <c r="K263" s="71">
        <f>'[1]Z03 收入决算表(财决03表)'!A262</f>
        <v>0</v>
      </c>
      <c r="L263" s="74">
        <f>'[1]Z03 收入决算表(财决03表)'!$E262</f>
        <v>0</v>
      </c>
      <c r="M263" s="75" t="str">
        <f t="shared" si="7"/>
        <v/>
      </c>
    </row>
    <row r="264" spans="1:13" ht="22.5" customHeight="1">
      <c r="A264" s="226" t="str">
        <f t="shared" si="6"/>
        <v/>
      </c>
      <c r="B264" s="226"/>
      <c r="C264" s="192" t="str">
        <f>IF(ISERROR(VLOOKUP(A264,'[1]Z03 收入决算表(财决03表)'!$A$10:$K$500,4,FALSE)),"",VLOOKUP(A264,'[1]Z03 收入决算表(财决03表)'!$A$10:$K$500,4,FALSE))</f>
        <v/>
      </c>
      <c r="D264" s="76" t="str">
        <f>IF(ISERROR(VLOOKUP(A264,'[1]Z03 收入决算表(财决03表)'!$A$10:$K$500,5,FALSE)),"",VLOOKUP(A264,'[1]Z03 收入决算表(财决03表)'!$A$10:$K$500,5,FALSE))</f>
        <v/>
      </c>
      <c r="E264" s="76" t="str">
        <f>IF(ISERROR(VLOOKUP(A264,'[1]Z03 收入决算表(财决03表)'!$A$10:$K$500,6,FALSE)),"",VLOOKUP(A264,'[1]Z03 收入决算表(财决03表)'!$A$10:$K$500,6,FALSE))</f>
        <v/>
      </c>
      <c r="F264" s="76" t="str">
        <f>IF(ISERROR(VLOOKUP(A264,'[1]Z03 收入决算表(财决03表)'!$A$10:$K$500,7,FALSE)),"",VLOOKUP(A264,'[1]Z03 收入决算表(财决03表)'!$A$10:$K$500,7,FALSE))</f>
        <v/>
      </c>
      <c r="G264" s="76" t="str">
        <f>IF(ISERROR(VLOOKUP(A264,'[1]Z03 收入决算表(财决03表)'!$A$10:$K$500,8,FALSE)),"",VLOOKUP(A264,'[1]Z03 收入决算表(财决03表)'!$A$10:$K$500,8,FALSE))</f>
        <v/>
      </c>
      <c r="H264" s="76" t="str">
        <f>IF(ISERROR(VLOOKUP(A264,'[1]Z03 收入决算表(财决03表)'!$A$10:$K$500,9,FALSE)),"",VLOOKUP(A264,'[1]Z03 收入决算表(财决03表)'!$A$10:$K$500,9,FALSE))</f>
        <v/>
      </c>
      <c r="I264" s="76" t="str">
        <f>IF(ISERROR(VLOOKUP(A264,'[1]Z03 收入决算表(财决03表)'!$A$10:$K$500,10,FALSE)),"",VLOOKUP(A264,'[1]Z03 收入决算表(财决03表)'!$A$10:$K$500,10,FALSE))</f>
        <v/>
      </c>
      <c r="J264" s="76" t="str">
        <f>IF(ISERROR(VLOOKUP(A264,'[1]Z03 收入决算表(财决03表)'!$A$10:$K$500,11,FALSE)),"",VLOOKUP(A264,'[1]Z03 收入决算表(财决03表)'!$A$10:$K$500,11,FALSE))</f>
        <v/>
      </c>
      <c r="K264" s="71">
        <f>'[1]Z03 收入决算表(财决03表)'!A263</f>
        <v>0</v>
      </c>
      <c r="L264" s="74">
        <f>'[1]Z03 收入决算表(财决03表)'!$E263</f>
        <v>0</v>
      </c>
      <c r="M264" s="75" t="str">
        <f t="shared" si="7"/>
        <v/>
      </c>
    </row>
    <row r="265" spans="1:13" ht="22.5" customHeight="1">
      <c r="A265" s="226" t="str">
        <f t="shared" si="6"/>
        <v/>
      </c>
      <c r="B265" s="226"/>
      <c r="C265" s="192" t="str">
        <f>IF(ISERROR(VLOOKUP(A265,'[1]Z03 收入决算表(财决03表)'!$A$10:$K$500,4,FALSE)),"",VLOOKUP(A265,'[1]Z03 收入决算表(财决03表)'!$A$10:$K$500,4,FALSE))</f>
        <v/>
      </c>
      <c r="D265" s="76" t="str">
        <f>IF(ISERROR(VLOOKUP(A265,'[1]Z03 收入决算表(财决03表)'!$A$10:$K$500,5,FALSE)),"",VLOOKUP(A265,'[1]Z03 收入决算表(财决03表)'!$A$10:$K$500,5,FALSE))</f>
        <v/>
      </c>
      <c r="E265" s="76" t="str">
        <f>IF(ISERROR(VLOOKUP(A265,'[1]Z03 收入决算表(财决03表)'!$A$10:$K$500,6,FALSE)),"",VLOOKUP(A265,'[1]Z03 收入决算表(财决03表)'!$A$10:$K$500,6,FALSE))</f>
        <v/>
      </c>
      <c r="F265" s="76" t="str">
        <f>IF(ISERROR(VLOOKUP(A265,'[1]Z03 收入决算表(财决03表)'!$A$10:$K$500,7,FALSE)),"",VLOOKUP(A265,'[1]Z03 收入决算表(财决03表)'!$A$10:$K$500,7,FALSE))</f>
        <v/>
      </c>
      <c r="G265" s="76" t="str">
        <f>IF(ISERROR(VLOOKUP(A265,'[1]Z03 收入决算表(财决03表)'!$A$10:$K$500,8,FALSE)),"",VLOOKUP(A265,'[1]Z03 收入决算表(财决03表)'!$A$10:$K$500,8,FALSE))</f>
        <v/>
      </c>
      <c r="H265" s="76" t="str">
        <f>IF(ISERROR(VLOOKUP(A265,'[1]Z03 收入决算表(财决03表)'!$A$10:$K$500,9,FALSE)),"",VLOOKUP(A265,'[1]Z03 收入决算表(财决03表)'!$A$10:$K$500,9,FALSE))</f>
        <v/>
      </c>
      <c r="I265" s="76" t="str">
        <f>IF(ISERROR(VLOOKUP(A265,'[1]Z03 收入决算表(财决03表)'!$A$10:$K$500,10,FALSE)),"",VLOOKUP(A265,'[1]Z03 收入决算表(财决03表)'!$A$10:$K$500,10,FALSE))</f>
        <v/>
      </c>
      <c r="J265" s="76" t="str">
        <f>IF(ISERROR(VLOOKUP(A265,'[1]Z03 收入决算表(财决03表)'!$A$10:$K$500,11,FALSE)),"",VLOOKUP(A265,'[1]Z03 收入决算表(财决03表)'!$A$10:$K$500,11,FALSE))</f>
        <v/>
      </c>
      <c r="K265" s="71">
        <f>'[1]Z03 收入决算表(财决03表)'!A264</f>
        <v>0</v>
      </c>
      <c r="L265" s="74">
        <f>'[1]Z03 收入决算表(财决03表)'!$E264</f>
        <v>0</v>
      </c>
      <c r="M265" s="75" t="str">
        <f t="shared" si="7"/>
        <v/>
      </c>
    </row>
    <row r="266" spans="1:13" ht="22.5" customHeight="1">
      <c r="A266" s="226" t="str">
        <f t="shared" si="6"/>
        <v/>
      </c>
      <c r="B266" s="226"/>
      <c r="C266" s="192" t="str">
        <f>IF(ISERROR(VLOOKUP(A266,'[1]Z03 收入决算表(财决03表)'!$A$10:$K$500,4,FALSE)),"",VLOOKUP(A266,'[1]Z03 收入决算表(财决03表)'!$A$10:$K$500,4,FALSE))</f>
        <v/>
      </c>
      <c r="D266" s="76" t="str">
        <f>IF(ISERROR(VLOOKUP(A266,'[1]Z03 收入决算表(财决03表)'!$A$10:$K$500,5,FALSE)),"",VLOOKUP(A266,'[1]Z03 收入决算表(财决03表)'!$A$10:$K$500,5,FALSE))</f>
        <v/>
      </c>
      <c r="E266" s="76" t="str">
        <f>IF(ISERROR(VLOOKUP(A266,'[1]Z03 收入决算表(财决03表)'!$A$10:$K$500,6,FALSE)),"",VLOOKUP(A266,'[1]Z03 收入决算表(财决03表)'!$A$10:$K$500,6,FALSE))</f>
        <v/>
      </c>
      <c r="F266" s="76" t="str">
        <f>IF(ISERROR(VLOOKUP(A266,'[1]Z03 收入决算表(财决03表)'!$A$10:$K$500,7,FALSE)),"",VLOOKUP(A266,'[1]Z03 收入决算表(财决03表)'!$A$10:$K$500,7,FALSE))</f>
        <v/>
      </c>
      <c r="G266" s="76" t="str">
        <f>IF(ISERROR(VLOOKUP(A266,'[1]Z03 收入决算表(财决03表)'!$A$10:$K$500,8,FALSE)),"",VLOOKUP(A266,'[1]Z03 收入决算表(财决03表)'!$A$10:$K$500,8,FALSE))</f>
        <v/>
      </c>
      <c r="H266" s="76" t="str">
        <f>IF(ISERROR(VLOOKUP(A266,'[1]Z03 收入决算表(财决03表)'!$A$10:$K$500,9,FALSE)),"",VLOOKUP(A266,'[1]Z03 收入决算表(财决03表)'!$A$10:$K$500,9,FALSE))</f>
        <v/>
      </c>
      <c r="I266" s="76" t="str">
        <f>IF(ISERROR(VLOOKUP(A266,'[1]Z03 收入决算表(财决03表)'!$A$10:$K$500,10,FALSE)),"",VLOOKUP(A266,'[1]Z03 收入决算表(财决03表)'!$A$10:$K$500,10,FALSE))</f>
        <v/>
      </c>
      <c r="J266" s="76" t="str">
        <f>IF(ISERROR(VLOOKUP(A266,'[1]Z03 收入决算表(财决03表)'!$A$10:$K$500,11,FALSE)),"",VLOOKUP(A266,'[1]Z03 收入决算表(财决03表)'!$A$10:$K$500,11,FALSE))</f>
        <v/>
      </c>
      <c r="K266" s="71">
        <f>'[1]Z03 收入决算表(财决03表)'!A265</f>
        <v>0</v>
      </c>
      <c r="L266" s="74">
        <f>'[1]Z03 收入决算表(财决03表)'!$E265</f>
        <v>0</v>
      </c>
      <c r="M266" s="75" t="str">
        <f t="shared" si="7"/>
        <v/>
      </c>
    </row>
    <row r="267" spans="1:13" ht="22.5" customHeight="1">
      <c r="A267" s="226" t="str">
        <f t="shared" si="6"/>
        <v/>
      </c>
      <c r="B267" s="226"/>
      <c r="C267" s="192" t="str">
        <f>IF(ISERROR(VLOOKUP(A267,'[1]Z03 收入决算表(财决03表)'!$A$10:$K$500,4,FALSE)),"",VLOOKUP(A267,'[1]Z03 收入决算表(财决03表)'!$A$10:$K$500,4,FALSE))</f>
        <v/>
      </c>
      <c r="D267" s="76" t="str">
        <f>IF(ISERROR(VLOOKUP(A267,'[1]Z03 收入决算表(财决03表)'!$A$10:$K$500,5,FALSE)),"",VLOOKUP(A267,'[1]Z03 收入决算表(财决03表)'!$A$10:$K$500,5,FALSE))</f>
        <v/>
      </c>
      <c r="E267" s="76" t="str">
        <f>IF(ISERROR(VLOOKUP(A267,'[1]Z03 收入决算表(财决03表)'!$A$10:$K$500,6,FALSE)),"",VLOOKUP(A267,'[1]Z03 收入决算表(财决03表)'!$A$10:$K$500,6,FALSE))</f>
        <v/>
      </c>
      <c r="F267" s="76" t="str">
        <f>IF(ISERROR(VLOOKUP(A267,'[1]Z03 收入决算表(财决03表)'!$A$10:$K$500,7,FALSE)),"",VLOOKUP(A267,'[1]Z03 收入决算表(财决03表)'!$A$10:$K$500,7,FALSE))</f>
        <v/>
      </c>
      <c r="G267" s="76" t="str">
        <f>IF(ISERROR(VLOOKUP(A267,'[1]Z03 收入决算表(财决03表)'!$A$10:$K$500,8,FALSE)),"",VLOOKUP(A267,'[1]Z03 收入决算表(财决03表)'!$A$10:$K$500,8,FALSE))</f>
        <v/>
      </c>
      <c r="H267" s="76" t="str">
        <f>IF(ISERROR(VLOOKUP(A267,'[1]Z03 收入决算表(财决03表)'!$A$10:$K$500,9,FALSE)),"",VLOOKUP(A267,'[1]Z03 收入决算表(财决03表)'!$A$10:$K$500,9,FALSE))</f>
        <v/>
      </c>
      <c r="I267" s="76" t="str">
        <f>IF(ISERROR(VLOOKUP(A267,'[1]Z03 收入决算表(财决03表)'!$A$10:$K$500,10,FALSE)),"",VLOOKUP(A267,'[1]Z03 收入决算表(财决03表)'!$A$10:$K$500,10,FALSE))</f>
        <v/>
      </c>
      <c r="J267" s="76" t="str">
        <f>IF(ISERROR(VLOOKUP(A267,'[1]Z03 收入决算表(财决03表)'!$A$10:$K$500,11,FALSE)),"",VLOOKUP(A267,'[1]Z03 收入决算表(财决03表)'!$A$10:$K$500,11,FALSE))</f>
        <v/>
      </c>
      <c r="K267" s="71">
        <f>'[1]Z03 收入决算表(财决03表)'!A266</f>
        <v>0</v>
      </c>
      <c r="L267" s="74">
        <f>'[1]Z03 收入决算表(财决03表)'!$E266</f>
        <v>0</v>
      </c>
      <c r="M267" s="75" t="str">
        <f t="shared" si="7"/>
        <v/>
      </c>
    </row>
    <row r="268" spans="1:13" ht="22.5" customHeight="1">
      <c r="A268" s="226" t="str">
        <f t="shared" ref="A268:A300" si="8">IF(K268&gt;0,K268,"")</f>
        <v/>
      </c>
      <c r="B268" s="226"/>
      <c r="C268" s="192" t="str">
        <f>IF(ISERROR(VLOOKUP(A268,'[1]Z03 收入决算表(财决03表)'!$A$10:$K$500,4,FALSE)),"",VLOOKUP(A268,'[1]Z03 收入决算表(财决03表)'!$A$10:$K$500,4,FALSE))</f>
        <v/>
      </c>
      <c r="D268" s="76" t="str">
        <f>IF(ISERROR(VLOOKUP(A268,'[1]Z03 收入决算表(财决03表)'!$A$10:$K$500,5,FALSE)),"",VLOOKUP(A268,'[1]Z03 收入决算表(财决03表)'!$A$10:$K$500,5,FALSE))</f>
        <v/>
      </c>
      <c r="E268" s="76" t="str">
        <f>IF(ISERROR(VLOOKUP(A268,'[1]Z03 收入决算表(财决03表)'!$A$10:$K$500,6,FALSE)),"",VLOOKUP(A268,'[1]Z03 收入决算表(财决03表)'!$A$10:$K$500,6,FALSE))</f>
        <v/>
      </c>
      <c r="F268" s="76" t="str">
        <f>IF(ISERROR(VLOOKUP(A268,'[1]Z03 收入决算表(财决03表)'!$A$10:$K$500,7,FALSE)),"",VLOOKUP(A268,'[1]Z03 收入决算表(财决03表)'!$A$10:$K$500,7,FALSE))</f>
        <v/>
      </c>
      <c r="G268" s="76" t="str">
        <f>IF(ISERROR(VLOOKUP(A268,'[1]Z03 收入决算表(财决03表)'!$A$10:$K$500,8,FALSE)),"",VLOOKUP(A268,'[1]Z03 收入决算表(财决03表)'!$A$10:$K$500,8,FALSE))</f>
        <v/>
      </c>
      <c r="H268" s="76" t="str">
        <f>IF(ISERROR(VLOOKUP(A268,'[1]Z03 收入决算表(财决03表)'!$A$10:$K$500,9,FALSE)),"",VLOOKUP(A268,'[1]Z03 收入决算表(财决03表)'!$A$10:$K$500,9,FALSE))</f>
        <v/>
      </c>
      <c r="I268" s="76" t="str">
        <f>IF(ISERROR(VLOOKUP(A268,'[1]Z03 收入决算表(财决03表)'!$A$10:$K$500,10,FALSE)),"",VLOOKUP(A268,'[1]Z03 收入决算表(财决03表)'!$A$10:$K$500,10,FALSE))</f>
        <v/>
      </c>
      <c r="J268" s="76" t="str">
        <f>IF(ISERROR(VLOOKUP(A268,'[1]Z03 收入决算表(财决03表)'!$A$10:$K$500,11,FALSE)),"",VLOOKUP(A268,'[1]Z03 收入决算表(财决03表)'!$A$10:$K$500,11,FALSE))</f>
        <v/>
      </c>
      <c r="K268" s="71">
        <f>'[1]Z03 收入决算表(财决03表)'!A267</f>
        <v>0</v>
      </c>
      <c r="L268" s="74">
        <f>'[1]Z03 收入决算表(财决03表)'!$E267</f>
        <v>0</v>
      </c>
      <c r="M268" s="75" t="str">
        <f t="shared" ref="M268:M302" si="9">IF(C268&lt;&gt;"",ROW(),"")</f>
        <v/>
      </c>
    </row>
    <row r="269" spans="1:13" ht="22.5" customHeight="1">
      <c r="A269" s="226" t="str">
        <f t="shared" si="8"/>
        <v/>
      </c>
      <c r="B269" s="226"/>
      <c r="C269" s="192" t="str">
        <f>IF(ISERROR(VLOOKUP(A269,'[1]Z03 收入决算表(财决03表)'!$A$10:$K$500,4,FALSE)),"",VLOOKUP(A269,'[1]Z03 收入决算表(财决03表)'!$A$10:$K$500,4,FALSE))</f>
        <v/>
      </c>
      <c r="D269" s="76" t="str">
        <f>IF(ISERROR(VLOOKUP(A269,'[1]Z03 收入决算表(财决03表)'!$A$10:$K$500,5,FALSE)),"",VLOOKUP(A269,'[1]Z03 收入决算表(财决03表)'!$A$10:$K$500,5,FALSE))</f>
        <v/>
      </c>
      <c r="E269" s="76" t="str">
        <f>IF(ISERROR(VLOOKUP(A269,'[1]Z03 收入决算表(财决03表)'!$A$10:$K$500,6,FALSE)),"",VLOOKUP(A269,'[1]Z03 收入决算表(财决03表)'!$A$10:$K$500,6,FALSE))</f>
        <v/>
      </c>
      <c r="F269" s="76" t="str">
        <f>IF(ISERROR(VLOOKUP(A269,'[1]Z03 收入决算表(财决03表)'!$A$10:$K$500,7,FALSE)),"",VLOOKUP(A269,'[1]Z03 收入决算表(财决03表)'!$A$10:$K$500,7,FALSE))</f>
        <v/>
      </c>
      <c r="G269" s="76" t="str">
        <f>IF(ISERROR(VLOOKUP(A269,'[1]Z03 收入决算表(财决03表)'!$A$10:$K$500,8,FALSE)),"",VLOOKUP(A269,'[1]Z03 收入决算表(财决03表)'!$A$10:$K$500,8,FALSE))</f>
        <v/>
      </c>
      <c r="H269" s="76" t="str">
        <f>IF(ISERROR(VLOOKUP(A269,'[1]Z03 收入决算表(财决03表)'!$A$10:$K$500,9,FALSE)),"",VLOOKUP(A269,'[1]Z03 收入决算表(财决03表)'!$A$10:$K$500,9,FALSE))</f>
        <v/>
      </c>
      <c r="I269" s="76" t="str">
        <f>IF(ISERROR(VLOOKUP(A269,'[1]Z03 收入决算表(财决03表)'!$A$10:$K$500,10,FALSE)),"",VLOOKUP(A269,'[1]Z03 收入决算表(财决03表)'!$A$10:$K$500,10,FALSE))</f>
        <v/>
      </c>
      <c r="J269" s="76" t="str">
        <f>IF(ISERROR(VLOOKUP(A269,'[1]Z03 收入决算表(财决03表)'!$A$10:$K$500,11,FALSE)),"",VLOOKUP(A269,'[1]Z03 收入决算表(财决03表)'!$A$10:$K$500,11,FALSE))</f>
        <v/>
      </c>
      <c r="K269" s="71">
        <f>'[1]Z03 收入决算表(财决03表)'!A268</f>
        <v>0</v>
      </c>
      <c r="L269" s="74">
        <f>'[1]Z03 收入决算表(财决03表)'!$E268</f>
        <v>0</v>
      </c>
      <c r="M269" s="75" t="str">
        <f t="shared" si="9"/>
        <v/>
      </c>
    </row>
    <row r="270" spans="1:13" ht="22.5" customHeight="1">
      <c r="A270" s="226" t="str">
        <f t="shared" si="8"/>
        <v/>
      </c>
      <c r="B270" s="226"/>
      <c r="C270" s="192" t="str">
        <f>IF(ISERROR(VLOOKUP(A270,'[1]Z03 收入决算表(财决03表)'!$A$10:$K$500,4,FALSE)),"",VLOOKUP(A270,'[1]Z03 收入决算表(财决03表)'!$A$10:$K$500,4,FALSE))</f>
        <v/>
      </c>
      <c r="D270" s="76" t="str">
        <f>IF(ISERROR(VLOOKUP(A270,'[1]Z03 收入决算表(财决03表)'!$A$10:$K$500,5,FALSE)),"",VLOOKUP(A270,'[1]Z03 收入决算表(财决03表)'!$A$10:$K$500,5,FALSE))</f>
        <v/>
      </c>
      <c r="E270" s="76" t="str">
        <f>IF(ISERROR(VLOOKUP(A270,'[1]Z03 收入决算表(财决03表)'!$A$10:$K$500,6,FALSE)),"",VLOOKUP(A270,'[1]Z03 收入决算表(财决03表)'!$A$10:$K$500,6,FALSE))</f>
        <v/>
      </c>
      <c r="F270" s="76" t="str">
        <f>IF(ISERROR(VLOOKUP(A270,'[1]Z03 收入决算表(财决03表)'!$A$10:$K$500,7,FALSE)),"",VLOOKUP(A270,'[1]Z03 收入决算表(财决03表)'!$A$10:$K$500,7,FALSE))</f>
        <v/>
      </c>
      <c r="G270" s="76" t="str">
        <f>IF(ISERROR(VLOOKUP(A270,'[1]Z03 收入决算表(财决03表)'!$A$10:$K$500,8,FALSE)),"",VLOOKUP(A270,'[1]Z03 收入决算表(财决03表)'!$A$10:$K$500,8,FALSE))</f>
        <v/>
      </c>
      <c r="H270" s="76" t="str">
        <f>IF(ISERROR(VLOOKUP(A270,'[1]Z03 收入决算表(财决03表)'!$A$10:$K$500,9,FALSE)),"",VLOOKUP(A270,'[1]Z03 收入决算表(财决03表)'!$A$10:$K$500,9,FALSE))</f>
        <v/>
      </c>
      <c r="I270" s="76" t="str">
        <f>IF(ISERROR(VLOOKUP(A270,'[1]Z03 收入决算表(财决03表)'!$A$10:$K$500,10,FALSE)),"",VLOOKUP(A270,'[1]Z03 收入决算表(财决03表)'!$A$10:$K$500,10,FALSE))</f>
        <v/>
      </c>
      <c r="J270" s="76" t="str">
        <f>IF(ISERROR(VLOOKUP(A270,'[1]Z03 收入决算表(财决03表)'!$A$10:$K$500,11,FALSE)),"",VLOOKUP(A270,'[1]Z03 收入决算表(财决03表)'!$A$10:$K$500,11,FALSE))</f>
        <v/>
      </c>
      <c r="K270" s="71">
        <f>'[1]Z03 收入决算表(财决03表)'!A269</f>
        <v>0</v>
      </c>
      <c r="L270" s="74">
        <f>'[1]Z03 收入决算表(财决03表)'!$E269</f>
        <v>0</v>
      </c>
      <c r="M270" s="75" t="str">
        <f t="shared" si="9"/>
        <v/>
      </c>
    </row>
    <row r="271" spans="1:13" ht="22.5" customHeight="1">
      <c r="A271" s="226" t="str">
        <f t="shared" si="8"/>
        <v/>
      </c>
      <c r="B271" s="226"/>
      <c r="C271" s="192" t="str">
        <f>IF(ISERROR(VLOOKUP(A271,'[1]Z03 收入决算表(财决03表)'!$A$10:$K$500,4,FALSE)),"",VLOOKUP(A271,'[1]Z03 收入决算表(财决03表)'!$A$10:$K$500,4,FALSE))</f>
        <v/>
      </c>
      <c r="D271" s="76" t="str">
        <f>IF(ISERROR(VLOOKUP(A271,'[1]Z03 收入决算表(财决03表)'!$A$10:$K$500,5,FALSE)),"",VLOOKUP(A271,'[1]Z03 收入决算表(财决03表)'!$A$10:$K$500,5,FALSE))</f>
        <v/>
      </c>
      <c r="E271" s="76" t="str">
        <f>IF(ISERROR(VLOOKUP(A271,'[1]Z03 收入决算表(财决03表)'!$A$10:$K$500,6,FALSE)),"",VLOOKUP(A271,'[1]Z03 收入决算表(财决03表)'!$A$10:$K$500,6,FALSE))</f>
        <v/>
      </c>
      <c r="F271" s="76" t="str">
        <f>IF(ISERROR(VLOOKUP(A271,'[1]Z03 收入决算表(财决03表)'!$A$10:$K$500,7,FALSE)),"",VLOOKUP(A271,'[1]Z03 收入决算表(财决03表)'!$A$10:$K$500,7,FALSE))</f>
        <v/>
      </c>
      <c r="G271" s="76" t="str">
        <f>IF(ISERROR(VLOOKUP(A271,'[1]Z03 收入决算表(财决03表)'!$A$10:$K$500,8,FALSE)),"",VLOOKUP(A271,'[1]Z03 收入决算表(财决03表)'!$A$10:$K$500,8,FALSE))</f>
        <v/>
      </c>
      <c r="H271" s="76" t="str">
        <f>IF(ISERROR(VLOOKUP(A271,'[1]Z03 收入决算表(财决03表)'!$A$10:$K$500,9,FALSE)),"",VLOOKUP(A271,'[1]Z03 收入决算表(财决03表)'!$A$10:$K$500,9,FALSE))</f>
        <v/>
      </c>
      <c r="I271" s="76" t="str">
        <f>IF(ISERROR(VLOOKUP(A271,'[1]Z03 收入决算表(财决03表)'!$A$10:$K$500,10,FALSE)),"",VLOOKUP(A271,'[1]Z03 收入决算表(财决03表)'!$A$10:$K$500,10,FALSE))</f>
        <v/>
      </c>
      <c r="J271" s="76" t="str">
        <f>IF(ISERROR(VLOOKUP(A271,'[1]Z03 收入决算表(财决03表)'!$A$10:$K$500,11,FALSE)),"",VLOOKUP(A271,'[1]Z03 收入决算表(财决03表)'!$A$10:$K$500,11,FALSE))</f>
        <v/>
      </c>
      <c r="K271" s="71">
        <f>'[1]Z03 收入决算表(财决03表)'!A270</f>
        <v>0</v>
      </c>
      <c r="L271" s="74">
        <f>'[1]Z03 收入决算表(财决03表)'!$E270</f>
        <v>0</v>
      </c>
      <c r="M271" s="75" t="str">
        <f t="shared" si="9"/>
        <v/>
      </c>
    </row>
    <row r="272" spans="1:13" ht="22.5" customHeight="1">
      <c r="A272" s="226" t="str">
        <f t="shared" si="8"/>
        <v/>
      </c>
      <c r="B272" s="226"/>
      <c r="C272" s="192" t="str">
        <f>IF(ISERROR(VLOOKUP(A272,'[1]Z03 收入决算表(财决03表)'!$A$10:$K$500,4,FALSE)),"",VLOOKUP(A272,'[1]Z03 收入决算表(财决03表)'!$A$10:$K$500,4,FALSE))</f>
        <v/>
      </c>
      <c r="D272" s="76" t="str">
        <f>IF(ISERROR(VLOOKUP(A272,'[1]Z03 收入决算表(财决03表)'!$A$10:$K$500,5,FALSE)),"",VLOOKUP(A272,'[1]Z03 收入决算表(财决03表)'!$A$10:$K$500,5,FALSE))</f>
        <v/>
      </c>
      <c r="E272" s="76" t="str">
        <f>IF(ISERROR(VLOOKUP(A272,'[1]Z03 收入决算表(财决03表)'!$A$10:$K$500,6,FALSE)),"",VLOOKUP(A272,'[1]Z03 收入决算表(财决03表)'!$A$10:$K$500,6,FALSE))</f>
        <v/>
      </c>
      <c r="F272" s="76" t="str">
        <f>IF(ISERROR(VLOOKUP(A272,'[1]Z03 收入决算表(财决03表)'!$A$10:$K$500,7,FALSE)),"",VLOOKUP(A272,'[1]Z03 收入决算表(财决03表)'!$A$10:$K$500,7,FALSE))</f>
        <v/>
      </c>
      <c r="G272" s="76" t="str">
        <f>IF(ISERROR(VLOOKUP(A272,'[1]Z03 收入决算表(财决03表)'!$A$10:$K$500,8,FALSE)),"",VLOOKUP(A272,'[1]Z03 收入决算表(财决03表)'!$A$10:$K$500,8,FALSE))</f>
        <v/>
      </c>
      <c r="H272" s="76" t="str">
        <f>IF(ISERROR(VLOOKUP(A272,'[1]Z03 收入决算表(财决03表)'!$A$10:$K$500,9,FALSE)),"",VLOOKUP(A272,'[1]Z03 收入决算表(财决03表)'!$A$10:$K$500,9,FALSE))</f>
        <v/>
      </c>
      <c r="I272" s="76" t="str">
        <f>IF(ISERROR(VLOOKUP(A272,'[1]Z03 收入决算表(财决03表)'!$A$10:$K$500,10,FALSE)),"",VLOOKUP(A272,'[1]Z03 收入决算表(财决03表)'!$A$10:$K$500,10,FALSE))</f>
        <v/>
      </c>
      <c r="J272" s="76" t="str">
        <f>IF(ISERROR(VLOOKUP(A272,'[1]Z03 收入决算表(财决03表)'!$A$10:$K$500,11,FALSE)),"",VLOOKUP(A272,'[1]Z03 收入决算表(财决03表)'!$A$10:$K$500,11,FALSE))</f>
        <v/>
      </c>
      <c r="K272" s="71">
        <f>'[1]Z03 收入决算表(财决03表)'!A271</f>
        <v>0</v>
      </c>
      <c r="L272" s="74">
        <f>'[1]Z03 收入决算表(财决03表)'!$E271</f>
        <v>0</v>
      </c>
      <c r="M272" s="75" t="str">
        <f t="shared" si="9"/>
        <v/>
      </c>
    </row>
    <row r="273" spans="1:13" ht="22.5" customHeight="1">
      <c r="A273" s="226" t="str">
        <f t="shared" si="8"/>
        <v/>
      </c>
      <c r="B273" s="226"/>
      <c r="C273" s="192" t="str">
        <f>IF(ISERROR(VLOOKUP(A273,'[1]Z03 收入决算表(财决03表)'!$A$10:$K$500,4,FALSE)),"",VLOOKUP(A273,'[1]Z03 收入决算表(财决03表)'!$A$10:$K$500,4,FALSE))</f>
        <v/>
      </c>
      <c r="D273" s="76" t="str">
        <f>IF(ISERROR(VLOOKUP(A273,'[1]Z03 收入决算表(财决03表)'!$A$10:$K$500,5,FALSE)),"",VLOOKUP(A273,'[1]Z03 收入决算表(财决03表)'!$A$10:$K$500,5,FALSE))</f>
        <v/>
      </c>
      <c r="E273" s="76" t="str">
        <f>IF(ISERROR(VLOOKUP(A273,'[1]Z03 收入决算表(财决03表)'!$A$10:$K$500,6,FALSE)),"",VLOOKUP(A273,'[1]Z03 收入决算表(财决03表)'!$A$10:$K$500,6,FALSE))</f>
        <v/>
      </c>
      <c r="F273" s="76" t="str">
        <f>IF(ISERROR(VLOOKUP(A273,'[1]Z03 收入决算表(财决03表)'!$A$10:$K$500,7,FALSE)),"",VLOOKUP(A273,'[1]Z03 收入决算表(财决03表)'!$A$10:$K$500,7,FALSE))</f>
        <v/>
      </c>
      <c r="G273" s="76" t="str">
        <f>IF(ISERROR(VLOOKUP(A273,'[1]Z03 收入决算表(财决03表)'!$A$10:$K$500,8,FALSE)),"",VLOOKUP(A273,'[1]Z03 收入决算表(财决03表)'!$A$10:$K$500,8,FALSE))</f>
        <v/>
      </c>
      <c r="H273" s="76" t="str">
        <f>IF(ISERROR(VLOOKUP(A273,'[1]Z03 收入决算表(财决03表)'!$A$10:$K$500,9,FALSE)),"",VLOOKUP(A273,'[1]Z03 收入决算表(财决03表)'!$A$10:$K$500,9,FALSE))</f>
        <v/>
      </c>
      <c r="I273" s="76" t="str">
        <f>IF(ISERROR(VLOOKUP(A273,'[1]Z03 收入决算表(财决03表)'!$A$10:$K$500,10,FALSE)),"",VLOOKUP(A273,'[1]Z03 收入决算表(财决03表)'!$A$10:$K$500,10,FALSE))</f>
        <v/>
      </c>
      <c r="J273" s="76" t="str">
        <f>IF(ISERROR(VLOOKUP(A273,'[1]Z03 收入决算表(财决03表)'!$A$10:$K$500,11,FALSE)),"",VLOOKUP(A273,'[1]Z03 收入决算表(财决03表)'!$A$10:$K$500,11,FALSE))</f>
        <v/>
      </c>
      <c r="K273" s="71">
        <f>'[1]Z03 收入决算表(财决03表)'!A272</f>
        <v>0</v>
      </c>
      <c r="L273" s="74">
        <f>'[1]Z03 收入决算表(财决03表)'!$E272</f>
        <v>0</v>
      </c>
      <c r="M273" s="75" t="str">
        <f t="shared" si="9"/>
        <v/>
      </c>
    </row>
    <row r="274" spans="1:13" ht="22.5" customHeight="1">
      <c r="A274" s="226" t="str">
        <f t="shared" si="8"/>
        <v/>
      </c>
      <c r="B274" s="226"/>
      <c r="C274" s="192" t="str">
        <f>IF(ISERROR(VLOOKUP(A274,'[1]Z03 收入决算表(财决03表)'!$A$10:$K$500,4,FALSE)),"",VLOOKUP(A274,'[1]Z03 收入决算表(财决03表)'!$A$10:$K$500,4,FALSE))</f>
        <v/>
      </c>
      <c r="D274" s="76" t="str">
        <f>IF(ISERROR(VLOOKUP(A274,'[1]Z03 收入决算表(财决03表)'!$A$10:$K$500,5,FALSE)),"",VLOOKUP(A274,'[1]Z03 收入决算表(财决03表)'!$A$10:$K$500,5,FALSE))</f>
        <v/>
      </c>
      <c r="E274" s="76" t="str">
        <f>IF(ISERROR(VLOOKUP(A274,'[1]Z03 收入决算表(财决03表)'!$A$10:$K$500,6,FALSE)),"",VLOOKUP(A274,'[1]Z03 收入决算表(财决03表)'!$A$10:$K$500,6,FALSE))</f>
        <v/>
      </c>
      <c r="F274" s="76" t="str">
        <f>IF(ISERROR(VLOOKUP(A274,'[1]Z03 收入决算表(财决03表)'!$A$10:$K$500,7,FALSE)),"",VLOOKUP(A274,'[1]Z03 收入决算表(财决03表)'!$A$10:$K$500,7,FALSE))</f>
        <v/>
      </c>
      <c r="G274" s="76" t="str">
        <f>IF(ISERROR(VLOOKUP(A274,'[1]Z03 收入决算表(财决03表)'!$A$10:$K$500,8,FALSE)),"",VLOOKUP(A274,'[1]Z03 收入决算表(财决03表)'!$A$10:$K$500,8,FALSE))</f>
        <v/>
      </c>
      <c r="H274" s="76" t="str">
        <f>IF(ISERROR(VLOOKUP(A274,'[1]Z03 收入决算表(财决03表)'!$A$10:$K$500,9,FALSE)),"",VLOOKUP(A274,'[1]Z03 收入决算表(财决03表)'!$A$10:$K$500,9,FALSE))</f>
        <v/>
      </c>
      <c r="I274" s="76" t="str">
        <f>IF(ISERROR(VLOOKUP(A274,'[1]Z03 收入决算表(财决03表)'!$A$10:$K$500,10,FALSE)),"",VLOOKUP(A274,'[1]Z03 收入决算表(财决03表)'!$A$10:$K$500,10,FALSE))</f>
        <v/>
      </c>
      <c r="J274" s="76" t="str">
        <f>IF(ISERROR(VLOOKUP(A274,'[1]Z03 收入决算表(财决03表)'!$A$10:$K$500,11,FALSE)),"",VLOOKUP(A274,'[1]Z03 收入决算表(财决03表)'!$A$10:$K$500,11,FALSE))</f>
        <v/>
      </c>
      <c r="K274" s="71">
        <f>'[1]Z03 收入决算表(财决03表)'!A273</f>
        <v>0</v>
      </c>
      <c r="L274" s="74">
        <f>'[1]Z03 收入决算表(财决03表)'!$E273</f>
        <v>0</v>
      </c>
      <c r="M274" s="75" t="str">
        <f t="shared" si="9"/>
        <v/>
      </c>
    </row>
    <row r="275" spans="1:13" ht="22.5" customHeight="1">
      <c r="A275" s="226" t="str">
        <f t="shared" si="8"/>
        <v/>
      </c>
      <c r="B275" s="226"/>
      <c r="C275" s="192" t="str">
        <f>IF(ISERROR(VLOOKUP(A275,'[1]Z03 收入决算表(财决03表)'!$A$10:$K$500,4,FALSE)),"",VLOOKUP(A275,'[1]Z03 收入决算表(财决03表)'!$A$10:$K$500,4,FALSE))</f>
        <v/>
      </c>
      <c r="D275" s="76" t="str">
        <f>IF(ISERROR(VLOOKUP(A275,'[1]Z03 收入决算表(财决03表)'!$A$10:$K$500,5,FALSE)),"",VLOOKUP(A275,'[1]Z03 收入决算表(财决03表)'!$A$10:$K$500,5,FALSE))</f>
        <v/>
      </c>
      <c r="E275" s="76" t="str">
        <f>IF(ISERROR(VLOOKUP(A275,'[1]Z03 收入决算表(财决03表)'!$A$10:$K$500,6,FALSE)),"",VLOOKUP(A275,'[1]Z03 收入决算表(财决03表)'!$A$10:$K$500,6,FALSE))</f>
        <v/>
      </c>
      <c r="F275" s="76" t="str">
        <f>IF(ISERROR(VLOOKUP(A275,'[1]Z03 收入决算表(财决03表)'!$A$10:$K$500,7,FALSE)),"",VLOOKUP(A275,'[1]Z03 收入决算表(财决03表)'!$A$10:$K$500,7,FALSE))</f>
        <v/>
      </c>
      <c r="G275" s="76" t="str">
        <f>IF(ISERROR(VLOOKUP(A275,'[1]Z03 收入决算表(财决03表)'!$A$10:$K$500,8,FALSE)),"",VLOOKUP(A275,'[1]Z03 收入决算表(财决03表)'!$A$10:$K$500,8,FALSE))</f>
        <v/>
      </c>
      <c r="H275" s="76" t="str">
        <f>IF(ISERROR(VLOOKUP(A275,'[1]Z03 收入决算表(财决03表)'!$A$10:$K$500,9,FALSE)),"",VLOOKUP(A275,'[1]Z03 收入决算表(财决03表)'!$A$10:$K$500,9,FALSE))</f>
        <v/>
      </c>
      <c r="I275" s="76" t="str">
        <f>IF(ISERROR(VLOOKUP(A275,'[1]Z03 收入决算表(财决03表)'!$A$10:$K$500,10,FALSE)),"",VLOOKUP(A275,'[1]Z03 收入决算表(财决03表)'!$A$10:$K$500,10,FALSE))</f>
        <v/>
      </c>
      <c r="J275" s="76" t="str">
        <f>IF(ISERROR(VLOOKUP(A275,'[1]Z03 收入决算表(财决03表)'!$A$10:$K$500,11,FALSE)),"",VLOOKUP(A275,'[1]Z03 收入决算表(财决03表)'!$A$10:$K$500,11,FALSE))</f>
        <v/>
      </c>
      <c r="K275" s="71">
        <f>'[1]Z03 收入决算表(财决03表)'!A274</f>
        <v>0</v>
      </c>
      <c r="L275" s="74">
        <f>'[1]Z03 收入决算表(财决03表)'!$E274</f>
        <v>0</v>
      </c>
      <c r="M275" s="75" t="str">
        <f t="shared" si="9"/>
        <v/>
      </c>
    </row>
    <row r="276" spans="1:13" ht="22.5" customHeight="1">
      <c r="A276" s="226" t="str">
        <f t="shared" si="8"/>
        <v/>
      </c>
      <c r="B276" s="226"/>
      <c r="C276" s="192" t="str">
        <f>IF(ISERROR(VLOOKUP(A276,'[1]Z03 收入决算表(财决03表)'!$A$10:$K$500,4,FALSE)),"",VLOOKUP(A276,'[1]Z03 收入决算表(财决03表)'!$A$10:$K$500,4,FALSE))</f>
        <v/>
      </c>
      <c r="D276" s="76" t="str">
        <f>IF(ISERROR(VLOOKUP(A276,'[1]Z03 收入决算表(财决03表)'!$A$10:$K$500,5,FALSE)),"",VLOOKUP(A276,'[1]Z03 收入决算表(财决03表)'!$A$10:$K$500,5,FALSE))</f>
        <v/>
      </c>
      <c r="E276" s="76" t="str">
        <f>IF(ISERROR(VLOOKUP(A276,'[1]Z03 收入决算表(财决03表)'!$A$10:$K$500,6,FALSE)),"",VLOOKUP(A276,'[1]Z03 收入决算表(财决03表)'!$A$10:$K$500,6,FALSE))</f>
        <v/>
      </c>
      <c r="F276" s="76" t="str">
        <f>IF(ISERROR(VLOOKUP(A276,'[1]Z03 收入决算表(财决03表)'!$A$10:$K$500,7,FALSE)),"",VLOOKUP(A276,'[1]Z03 收入决算表(财决03表)'!$A$10:$K$500,7,FALSE))</f>
        <v/>
      </c>
      <c r="G276" s="76" t="str">
        <f>IF(ISERROR(VLOOKUP(A276,'[1]Z03 收入决算表(财决03表)'!$A$10:$K$500,8,FALSE)),"",VLOOKUP(A276,'[1]Z03 收入决算表(财决03表)'!$A$10:$K$500,8,FALSE))</f>
        <v/>
      </c>
      <c r="H276" s="76" t="str">
        <f>IF(ISERROR(VLOOKUP(A276,'[1]Z03 收入决算表(财决03表)'!$A$10:$K$500,9,FALSE)),"",VLOOKUP(A276,'[1]Z03 收入决算表(财决03表)'!$A$10:$K$500,9,FALSE))</f>
        <v/>
      </c>
      <c r="I276" s="76" t="str">
        <f>IF(ISERROR(VLOOKUP(A276,'[1]Z03 收入决算表(财决03表)'!$A$10:$K$500,10,FALSE)),"",VLOOKUP(A276,'[1]Z03 收入决算表(财决03表)'!$A$10:$K$500,10,FALSE))</f>
        <v/>
      </c>
      <c r="J276" s="76" t="str">
        <f>IF(ISERROR(VLOOKUP(A276,'[1]Z03 收入决算表(财决03表)'!$A$10:$K$500,11,FALSE)),"",VLOOKUP(A276,'[1]Z03 收入决算表(财决03表)'!$A$10:$K$500,11,FALSE))</f>
        <v/>
      </c>
      <c r="K276" s="71">
        <f>'[1]Z03 收入决算表(财决03表)'!A275</f>
        <v>0</v>
      </c>
      <c r="L276" s="74">
        <f>'[1]Z03 收入决算表(财决03表)'!$E275</f>
        <v>0</v>
      </c>
      <c r="M276" s="75" t="str">
        <f t="shared" si="9"/>
        <v/>
      </c>
    </row>
    <row r="277" spans="1:13" ht="22.5" customHeight="1">
      <c r="A277" s="226" t="str">
        <f t="shared" si="8"/>
        <v/>
      </c>
      <c r="B277" s="226"/>
      <c r="C277" s="192" t="str">
        <f>IF(ISERROR(VLOOKUP(A277,'[1]Z03 收入决算表(财决03表)'!$A$10:$K$500,4,FALSE)),"",VLOOKUP(A277,'[1]Z03 收入决算表(财决03表)'!$A$10:$K$500,4,FALSE))</f>
        <v/>
      </c>
      <c r="D277" s="76" t="str">
        <f>IF(ISERROR(VLOOKUP(A277,'[1]Z03 收入决算表(财决03表)'!$A$10:$K$500,5,FALSE)),"",VLOOKUP(A277,'[1]Z03 收入决算表(财决03表)'!$A$10:$K$500,5,FALSE))</f>
        <v/>
      </c>
      <c r="E277" s="76" t="str">
        <f>IF(ISERROR(VLOOKUP(A277,'[1]Z03 收入决算表(财决03表)'!$A$10:$K$500,6,FALSE)),"",VLOOKUP(A277,'[1]Z03 收入决算表(财决03表)'!$A$10:$K$500,6,FALSE))</f>
        <v/>
      </c>
      <c r="F277" s="76" t="str">
        <f>IF(ISERROR(VLOOKUP(A277,'[1]Z03 收入决算表(财决03表)'!$A$10:$K$500,7,FALSE)),"",VLOOKUP(A277,'[1]Z03 收入决算表(财决03表)'!$A$10:$K$500,7,FALSE))</f>
        <v/>
      </c>
      <c r="G277" s="76" t="str">
        <f>IF(ISERROR(VLOOKUP(A277,'[1]Z03 收入决算表(财决03表)'!$A$10:$K$500,8,FALSE)),"",VLOOKUP(A277,'[1]Z03 收入决算表(财决03表)'!$A$10:$K$500,8,FALSE))</f>
        <v/>
      </c>
      <c r="H277" s="76" t="str">
        <f>IF(ISERROR(VLOOKUP(A277,'[1]Z03 收入决算表(财决03表)'!$A$10:$K$500,9,FALSE)),"",VLOOKUP(A277,'[1]Z03 收入决算表(财决03表)'!$A$10:$K$500,9,FALSE))</f>
        <v/>
      </c>
      <c r="I277" s="76" t="str">
        <f>IF(ISERROR(VLOOKUP(A277,'[1]Z03 收入决算表(财决03表)'!$A$10:$K$500,10,FALSE)),"",VLOOKUP(A277,'[1]Z03 收入决算表(财决03表)'!$A$10:$K$500,10,FALSE))</f>
        <v/>
      </c>
      <c r="J277" s="76" t="str">
        <f>IF(ISERROR(VLOOKUP(A277,'[1]Z03 收入决算表(财决03表)'!$A$10:$K$500,11,FALSE)),"",VLOOKUP(A277,'[1]Z03 收入决算表(财决03表)'!$A$10:$K$500,11,FALSE))</f>
        <v/>
      </c>
      <c r="K277" s="71">
        <f>'[1]Z03 收入决算表(财决03表)'!A276</f>
        <v>0</v>
      </c>
      <c r="L277" s="74">
        <f>'[1]Z03 收入决算表(财决03表)'!$E276</f>
        <v>0</v>
      </c>
      <c r="M277" s="75" t="str">
        <f t="shared" si="9"/>
        <v/>
      </c>
    </row>
    <row r="278" spans="1:13" ht="22.5" customHeight="1">
      <c r="A278" s="226" t="str">
        <f t="shared" si="8"/>
        <v/>
      </c>
      <c r="B278" s="226"/>
      <c r="C278" s="192" t="str">
        <f>IF(ISERROR(VLOOKUP(A278,'[1]Z03 收入决算表(财决03表)'!$A$10:$K$500,4,FALSE)),"",VLOOKUP(A278,'[1]Z03 收入决算表(财决03表)'!$A$10:$K$500,4,FALSE))</f>
        <v/>
      </c>
      <c r="D278" s="76" t="str">
        <f>IF(ISERROR(VLOOKUP(A278,'[1]Z03 收入决算表(财决03表)'!$A$10:$K$500,5,FALSE)),"",VLOOKUP(A278,'[1]Z03 收入决算表(财决03表)'!$A$10:$K$500,5,FALSE))</f>
        <v/>
      </c>
      <c r="E278" s="76" t="str">
        <f>IF(ISERROR(VLOOKUP(A278,'[1]Z03 收入决算表(财决03表)'!$A$10:$K$500,6,FALSE)),"",VLOOKUP(A278,'[1]Z03 收入决算表(财决03表)'!$A$10:$K$500,6,FALSE))</f>
        <v/>
      </c>
      <c r="F278" s="76" t="str">
        <f>IF(ISERROR(VLOOKUP(A278,'[1]Z03 收入决算表(财决03表)'!$A$10:$K$500,7,FALSE)),"",VLOOKUP(A278,'[1]Z03 收入决算表(财决03表)'!$A$10:$K$500,7,FALSE))</f>
        <v/>
      </c>
      <c r="G278" s="76" t="str">
        <f>IF(ISERROR(VLOOKUP(A278,'[1]Z03 收入决算表(财决03表)'!$A$10:$K$500,8,FALSE)),"",VLOOKUP(A278,'[1]Z03 收入决算表(财决03表)'!$A$10:$K$500,8,FALSE))</f>
        <v/>
      </c>
      <c r="H278" s="76" t="str">
        <f>IF(ISERROR(VLOOKUP(A278,'[1]Z03 收入决算表(财决03表)'!$A$10:$K$500,9,FALSE)),"",VLOOKUP(A278,'[1]Z03 收入决算表(财决03表)'!$A$10:$K$500,9,FALSE))</f>
        <v/>
      </c>
      <c r="I278" s="76" t="str">
        <f>IF(ISERROR(VLOOKUP(A278,'[1]Z03 收入决算表(财决03表)'!$A$10:$K$500,10,FALSE)),"",VLOOKUP(A278,'[1]Z03 收入决算表(财决03表)'!$A$10:$K$500,10,FALSE))</f>
        <v/>
      </c>
      <c r="J278" s="76" t="str">
        <f>IF(ISERROR(VLOOKUP(A278,'[1]Z03 收入决算表(财决03表)'!$A$10:$K$500,11,FALSE)),"",VLOOKUP(A278,'[1]Z03 收入决算表(财决03表)'!$A$10:$K$500,11,FALSE))</f>
        <v/>
      </c>
      <c r="K278" s="71">
        <f>'[1]Z03 收入决算表(财决03表)'!A277</f>
        <v>0</v>
      </c>
      <c r="L278" s="74">
        <f>'[1]Z03 收入决算表(财决03表)'!$E277</f>
        <v>0</v>
      </c>
      <c r="M278" s="75" t="str">
        <f t="shared" si="9"/>
        <v/>
      </c>
    </row>
    <row r="279" spans="1:13" ht="22.5" customHeight="1">
      <c r="A279" s="226" t="str">
        <f t="shared" si="8"/>
        <v/>
      </c>
      <c r="B279" s="226"/>
      <c r="C279" s="192" t="str">
        <f>IF(ISERROR(VLOOKUP(A279,'[1]Z03 收入决算表(财决03表)'!$A$10:$K$500,4,FALSE)),"",VLOOKUP(A279,'[1]Z03 收入决算表(财决03表)'!$A$10:$K$500,4,FALSE))</f>
        <v/>
      </c>
      <c r="D279" s="76" t="str">
        <f>IF(ISERROR(VLOOKUP(A279,'[1]Z03 收入决算表(财决03表)'!$A$10:$K$500,5,FALSE)),"",VLOOKUP(A279,'[1]Z03 收入决算表(财决03表)'!$A$10:$K$500,5,FALSE))</f>
        <v/>
      </c>
      <c r="E279" s="76" t="str">
        <f>IF(ISERROR(VLOOKUP(A279,'[1]Z03 收入决算表(财决03表)'!$A$10:$K$500,6,FALSE)),"",VLOOKUP(A279,'[1]Z03 收入决算表(财决03表)'!$A$10:$K$500,6,FALSE))</f>
        <v/>
      </c>
      <c r="F279" s="76" t="str">
        <f>IF(ISERROR(VLOOKUP(A279,'[1]Z03 收入决算表(财决03表)'!$A$10:$K$500,7,FALSE)),"",VLOOKUP(A279,'[1]Z03 收入决算表(财决03表)'!$A$10:$K$500,7,FALSE))</f>
        <v/>
      </c>
      <c r="G279" s="76" t="str">
        <f>IF(ISERROR(VLOOKUP(A279,'[1]Z03 收入决算表(财决03表)'!$A$10:$K$500,8,FALSE)),"",VLOOKUP(A279,'[1]Z03 收入决算表(财决03表)'!$A$10:$K$500,8,FALSE))</f>
        <v/>
      </c>
      <c r="H279" s="76" t="str">
        <f>IF(ISERROR(VLOOKUP(A279,'[1]Z03 收入决算表(财决03表)'!$A$10:$K$500,9,FALSE)),"",VLOOKUP(A279,'[1]Z03 收入决算表(财决03表)'!$A$10:$K$500,9,FALSE))</f>
        <v/>
      </c>
      <c r="I279" s="76" t="str">
        <f>IF(ISERROR(VLOOKUP(A279,'[1]Z03 收入决算表(财决03表)'!$A$10:$K$500,10,FALSE)),"",VLOOKUP(A279,'[1]Z03 收入决算表(财决03表)'!$A$10:$K$500,10,FALSE))</f>
        <v/>
      </c>
      <c r="J279" s="76" t="str">
        <f>IF(ISERROR(VLOOKUP(A279,'[1]Z03 收入决算表(财决03表)'!$A$10:$K$500,11,FALSE)),"",VLOOKUP(A279,'[1]Z03 收入决算表(财决03表)'!$A$10:$K$500,11,FALSE))</f>
        <v/>
      </c>
      <c r="K279" s="71">
        <f>'[1]Z03 收入决算表(财决03表)'!A278</f>
        <v>0</v>
      </c>
      <c r="L279" s="74">
        <f>'[1]Z03 收入决算表(财决03表)'!$E278</f>
        <v>0</v>
      </c>
      <c r="M279" s="75" t="str">
        <f t="shared" si="9"/>
        <v/>
      </c>
    </row>
    <row r="280" spans="1:13" ht="22.5" customHeight="1">
      <c r="A280" s="226" t="str">
        <f t="shared" si="8"/>
        <v/>
      </c>
      <c r="B280" s="226"/>
      <c r="C280" s="192" t="str">
        <f>IF(ISERROR(VLOOKUP(A280,'[1]Z03 收入决算表(财决03表)'!$A$10:$K$500,4,FALSE)),"",VLOOKUP(A280,'[1]Z03 收入决算表(财决03表)'!$A$10:$K$500,4,FALSE))</f>
        <v/>
      </c>
      <c r="D280" s="76" t="str">
        <f>IF(ISERROR(VLOOKUP(A280,'[1]Z03 收入决算表(财决03表)'!$A$10:$K$500,5,FALSE)),"",VLOOKUP(A280,'[1]Z03 收入决算表(财决03表)'!$A$10:$K$500,5,FALSE))</f>
        <v/>
      </c>
      <c r="E280" s="76" t="str">
        <f>IF(ISERROR(VLOOKUP(A280,'[1]Z03 收入决算表(财决03表)'!$A$10:$K$500,6,FALSE)),"",VLOOKUP(A280,'[1]Z03 收入决算表(财决03表)'!$A$10:$K$500,6,FALSE))</f>
        <v/>
      </c>
      <c r="F280" s="76" t="str">
        <f>IF(ISERROR(VLOOKUP(A280,'[1]Z03 收入决算表(财决03表)'!$A$10:$K$500,7,FALSE)),"",VLOOKUP(A280,'[1]Z03 收入决算表(财决03表)'!$A$10:$K$500,7,FALSE))</f>
        <v/>
      </c>
      <c r="G280" s="76" t="str">
        <f>IF(ISERROR(VLOOKUP(A280,'[1]Z03 收入决算表(财决03表)'!$A$10:$K$500,8,FALSE)),"",VLOOKUP(A280,'[1]Z03 收入决算表(财决03表)'!$A$10:$K$500,8,FALSE))</f>
        <v/>
      </c>
      <c r="H280" s="76" t="str">
        <f>IF(ISERROR(VLOOKUP(A280,'[1]Z03 收入决算表(财决03表)'!$A$10:$K$500,9,FALSE)),"",VLOOKUP(A280,'[1]Z03 收入决算表(财决03表)'!$A$10:$K$500,9,FALSE))</f>
        <v/>
      </c>
      <c r="I280" s="76" t="str">
        <f>IF(ISERROR(VLOOKUP(A280,'[1]Z03 收入决算表(财决03表)'!$A$10:$K$500,10,FALSE)),"",VLOOKUP(A280,'[1]Z03 收入决算表(财决03表)'!$A$10:$K$500,10,FALSE))</f>
        <v/>
      </c>
      <c r="J280" s="76" t="str">
        <f>IF(ISERROR(VLOOKUP(A280,'[1]Z03 收入决算表(财决03表)'!$A$10:$K$500,11,FALSE)),"",VLOOKUP(A280,'[1]Z03 收入决算表(财决03表)'!$A$10:$K$500,11,FALSE))</f>
        <v/>
      </c>
      <c r="K280" s="71">
        <f>'[1]Z03 收入决算表(财决03表)'!A279</f>
        <v>0</v>
      </c>
      <c r="L280" s="74">
        <f>'[1]Z03 收入决算表(财决03表)'!$E279</f>
        <v>0</v>
      </c>
      <c r="M280" s="75" t="str">
        <f t="shared" si="9"/>
        <v/>
      </c>
    </row>
    <row r="281" spans="1:13" ht="22.5" customHeight="1">
      <c r="A281" s="226" t="str">
        <f t="shared" si="8"/>
        <v/>
      </c>
      <c r="B281" s="226"/>
      <c r="C281" s="192" t="str">
        <f>IF(ISERROR(VLOOKUP(A281,'[1]Z03 收入决算表(财决03表)'!$A$10:$K$500,4,FALSE)),"",VLOOKUP(A281,'[1]Z03 收入决算表(财决03表)'!$A$10:$K$500,4,FALSE))</f>
        <v/>
      </c>
      <c r="D281" s="76" t="str">
        <f>IF(ISERROR(VLOOKUP(A281,'[1]Z03 收入决算表(财决03表)'!$A$10:$K$500,5,FALSE)),"",VLOOKUP(A281,'[1]Z03 收入决算表(财决03表)'!$A$10:$K$500,5,FALSE))</f>
        <v/>
      </c>
      <c r="E281" s="76" t="str">
        <f>IF(ISERROR(VLOOKUP(A281,'[1]Z03 收入决算表(财决03表)'!$A$10:$K$500,6,FALSE)),"",VLOOKUP(A281,'[1]Z03 收入决算表(财决03表)'!$A$10:$K$500,6,FALSE))</f>
        <v/>
      </c>
      <c r="F281" s="76" t="str">
        <f>IF(ISERROR(VLOOKUP(A281,'[1]Z03 收入决算表(财决03表)'!$A$10:$K$500,7,FALSE)),"",VLOOKUP(A281,'[1]Z03 收入决算表(财决03表)'!$A$10:$K$500,7,FALSE))</f>
        <v/>
      </c>
      <c r="G281" s="76" t="str">
        <f>IF(ISERROR(VLOOKUP(A281,'[1]Z03 收入决算表(财决03表)'!$A$10:$K$500,8,FALSE)),"",VLOOKUP(A281,'[1]Z03 收入决算表(财决03表)'!$A$10:$K$500,8,FALSE))</f>
        <v/>
      </c>
      <c r="H281" s="76" t="str">
        <f>IF(ISERROR(VLOOKUP(A281,'[1]Z03 收入决算表(财决03表)'!$A$10:$K$500,9,FALSE)),"",VLOOKUP(A281,'[1]Z03 收入决算表(财决03表)'!$A$10:$K$500,9,FALSE))</f>
        <v/>
      </c>
      <c r="I281" s="76" t="str">
        <f>IF(ISERROR(VLOOKUP(A281,'[1]Z03 收入决算表(财决03表)'!$A$10:$K$500,10,FALSE)),"",VLOOKUP(A281,'[1]Z03 收入决算表(财决03表)'!$A$10:$K$500,10,FALSE))</f>
        <v/>
      </c>
      <c r="J281" s="76" t="str">
        <f>IF(ISERROR(VLOOKUP(A281,'[1]Z03 收入决算表(财决03表)'!$A$10:$K$500,11,FALSE)),"",VLOOKUP(A281,'[1]Z03 收入决算表(财决03表)'!$A$10:$K$500,11,FALSE))</f>
        <v/>
      </c>
      <c r="K281" s="71">
        <f>'[1]Z03 收入决算表(财决03表)'!A280</f>
        <v>0</v>
      </c>
      <c r="L281" s="74">
        <f>'[1]Z03 收入决算表(财决03表)'!$E280</f>
        <v>0</v>
      </c>
      <c r="M281" s="75" t="str">
        <f t="shared" si="9"/>
        <v/>
      </c>
    </row>
    <row r="282" spans="1:13" ht="22.5" customHeight="1">
      <c r="A282" s="226" t="str">
        <f t="shared" si="8"/>
        <v/>
      </c>
      <c r="B282" s="226"/>
      <c r="C282" s="192" t="str">
        <f>IF(ISERROR(VLOOKUP(A282,'[1]Z03 收入决算表(财决03表)'!$A$10:$K$500,4,FALSE)),"",VLOOKUP(A282,'[1]Z03 收入决算表(财决03表)'!$A$10:$K$500,4,FALSE))</f>
        <v/>
      </c>
      <c r="D282" s="76" t="str">
        <f>IF(ISERROR(VLOOKUP(A282,'[1]Z03 收入决算表(财决03表)'!$A$10:$K$500,5,FALSE)),"",VLOOKUP(A282,'[1]Z03 收入决算表(财决03表)'!$A$10:$K$500,5,FALSE))</f>
        <v/>
      </c>
      <c r="E282" s="76" t="str">
        <f>IF(ISERROR(VLOOKUP(A282,'[1]Z03 收入决算表(财决03表)'!$A$10:$K$500,6,FALSE)),"",VLOOKUP(A282,'[1]Z03 收入决算表(财决03表)'!$A$10:$K$500,6,FALSE))</f>
        <v/>
      </c>
      <c r="F282" s="76" t="str">
        <f>IF(ISERROR(VLOOKUP(A282,'[1]Z03 收入决算表(财决03表)'!$A$10:$K$500,7,FALSE)),"",VLOOKUP(A282,'[1]Z03 收入决算表(财决03表)'!$A$10:$K$500,7,FALSE))</f>
        <v/>
      </c>
      <c r="G282" s="76" t="str">
        <f>IF(ISERROR(VLOOKUP(A282,'[1]Z03 收入决算表(财决03表)'!$A$10:$K$500,8,FALSE)),"",VLOOKUP(A282,'[1]Z03 收入决算表(财决03表)'!$A$10:$K$500,8,FALSE))</f>
        <v/>
      </c>
      <c r="H282" s="76" t="str">
        <f>IF(ISERROR(VLOOKUP(A282,'[1]Z03 收入决算表(财决03表)'!$A$10:$K$500,9,FALSE)),"",VLOOKUP(A282,'[1]Z03 收入决算表(财决03表)'!$A$10:$K$500,9,FALSE))</f>
        <v/>
      </c>
      <c r="I282" s="76" t="str">
        <f>IF(ISERROR(VLOOKUP(A282,'[1]Z03 收入决算表(财决03表)'!$A$10:$K$500,10,FALSE)),"",VLOOKUP(A282,'[1]Z03 收入决算表(财决03表)'!$A$10:$K$500,10,FALSE))</f>
        <v/>
      </c>
      <c r="J282" s="76" t="str">
        <f>IF(ISERROR(VLOOKUP(A282,'[1]Z03 收入决算表(财决03表)'!$A$10:$K$500,11,FALSE)),"",VLOOKUP(A282,'[1]Z03 收入决算表(财决03表)'!$A$10:$K$500,11,FALSE))</f>
        <v/>
      </c>
      <c r="K282" s="71">
        <f>'[1]Z03 收入决算表(财决03表)'!A281</f>
        <v>0</v>
      </c>
      <c r="L282" s="74">
        <f>'[1]Z03 收入决算表(财决03表)'!$E281</f>
        <v>0</v>
      </c>
      <c r="M282" s="75" t="str">
        <f t="shared" si="9"/>
        <v/>
      </c>
    </row>
    <row r="283" spans="1:13" ht="22.5" customHeight="1">
      <c r="A283" s="226" t="str">
        <f t="shared" si="8"/>
        <v/>
      </c>
      <c r="B283" s="226"/>
      <c r="C283" s="192" t="str">
        <f>IF(ISERROR(VLOOKUP(A283,'[1]Z03 收入决算表(财决03表)'!$A$10:$K$500,4,FALSE)),"",VLOOKUP(A283,'[1]Z03 收入决算表(财决03表)'!$A$10:$K$500,4,FALSE))</f>
        <v/>
      </c>
      <c r="D283" s="76" t="str">
        <f>IF(ISERROR(VLOOKUP(A283,'[1]Z03 收入决算表(财决03表)'!$A$10:$K$500,5,FALSE)),"",VLOOKUP(A283,'[1]Z03 收入决算表(财决03表)'!$A$10:$K$500,5,FALSE))</f>
        <v/>
      </c>
      <c r="E283" s="76" t="str">
        <f>IF(ISERROR(VLOOKUP(A283,'[1]Z03 收入决算表(财决03表)'!$A$10:$K$500,6,FALSE)),"",VLOOKUP(A283,'[1]Z03 收入决算表(财决03表)'!$A$10:$K$500,6,FALSE))</f>
        <v/>
      </c>
      <c r="F283" s="76" t="str">
        <f>IF(ISERROR(VLOOKUP(A283,'[1]Z03 收入决算表(财决03表)'!$A$10:$K$500,7,FALSE)),"",VLOOKUP(A283,'[1]Z03 收入决算表(财决03表)'!$A$10:$K$500,7,FALSE))</f>
        <v/>
      </c>
      <c r="G283" s="76" t="str">
        <f>IF(ISERROR(VLOOKUP(A283,'[1]Z03 收入决算表(财决03表)'!$A$10:$K$500,8,FALSE)),"",VLOOKUP(A283,'[1]Z03 收入决算表(财决03表)'!$A$10:$K$500,8,FALSE))</f>
        <v/>
      </c>
      <c r="H283" s="76" t="str">
        <f>IF(ISERROR(VLOOKUP(A283,'[1]Z03 收入决算表(财决03表)'!$A$10:$K$500,9,FALSE)),"",VLOOKUP(A283,'[1]Z03 收入决算表(财决03表)'!$A$10:$K$500,9,FALSE))</f>
        <v/>
      </c>
      <c r="I283" s="76" t="str">
        <f>IF(ISERROR(VLOOKUP(A283,'[1]Z03 收入决算表(财决03表)'!$A$10:$K$500,10,FALSE)),"",VLOOKUP(A283,'[1]Z03 收入决算表(财决03表)'!$A$10:$K$500,10,FALSE))</f>
        <v/>
      </c>
      <c r="J283" s="76" t="str">
        <f>IF(ISERROR(VLOOKUP(A283,'[1]Z03 收入决算表(财决03表)'!$A$10:$K$500,11,FALSE)),"",VLOOKUP(A283,'[1]Z03 收入决算表(财决03表)'!$A$10:$K$500,11,FALSE))</f>
        <v/>
      </c>
      <c r="K283" s="71">
        <f>'[1]Z03 收入决算表(财决03表)'!A282</f>
        <v>0</v>
      </c>
      <c r="L283" s="74">
        <f>'[1]Z03 收入决算表(财决03表)'!$E282</f>
        <v>0</v>
      </c>
      <c r="M283" s="75" t="str">
        <f t="shared" si="9"/>
        <v/>
      </c>
    </row>
    <row r="284" spans="1:13" ht="22.5" customHeight="1">
      <c r="A284" s="226" t="str">
        <f t="shared" si="8"/>
        <v/>
      </c>
      <c r="B284" s="226"/>
      <c r="C284" s="192" t="str">
        <f>IF(ISERROR(VLOOKUP(A284,'[1]Z03 收入决算表(财决03表)'!$A$10:$K$500,4,FALSE)),"",VLOOKUP(A284,'[1]Z03 收入决算表(财决03表)'!$A$10:$K$500,4,FALSE))</f>
        <v/>
      </c>
      <c r="D284" s="76" t="str">
        <f>IF(ISERROR(VLOOKUP(A284,'[1]Z03 收入决算表(财决03表)'!$A$10:$K$500,5,FALSE)),"",VLOOKUP(A284,'[1]Z03 收入决算表(财决03表)'!$A$10:$K$500,5,FALSE))</f>
        <v/>
      </c>
      <c r="E284" s="76" t="str">
        <f>IF(ISERROR(VLOOKUP(A284,'[1]Z03 收入决算表(财决03表)'!$A$10:$K$500,6,FALSE)),"",VLOOKUP(A284,'[1]Z03 收入决算表(财决03表)'!$A$10:$K$500,6,FALSE))</f>
        <v/>
      </c>
      <c r="F284" s="76" t="str">
        <f>IF(ISERROR(VLOOKUP(A284,'[1]Z03 收入决算表(财决03表)'!$A$10:$K$500,7,FALSE)),"",VLOOKUP(A284,'[1]Z03 收入决算表(财决03表)'!$A$10:$K$500,7,FALSE))</f>
        <v/>
      </c>
      <c r="G284" s="76" t="str">
        <f>IF(ISERROR(VLOOKUP(A284,'[1]Z03 收入决算表(财决03表)'!$A$10:$K$500,8,FALSE)),"",VLOOKUP(A284,'[1]Z03 收入决算表(财决03表)'!$A$10:$K$500,8,FALSE))</f>
        <v/>
      </c>
      <c r="H284" s="76" t="str">
        <f>IF(ISERROR(VLOOKUP(A284,'[1]Z03 收入决算表(财决03表)'!$A$10:$K$500,9,FALSE)),"",VLOOKUP(A284,'[1]Z03 收入决算表(财决03表)'!$A$10:$K$500,9,FALSE))</f>
        <v/>
      </c>
      <c r="I284" s="76" t="str">
        <f>IF(ISERROR(VLOOKUP(A284,'[1]Z03 收入决算表(财决03表)'!$A$10:$K$500,10,FALSE)),"",VLOOKUP(A284,'[1]Z03 收入决算表(财决03表)'!$A$10:$K$500,10,FALSE))</f>
        <v/>
      </c>
      <c r="J284" s="76" t="str">
        <f>IF(ISERROR(VLOOKUP(A284,'[1]Z03 收入决算表(财决03表)'!$A$10:$K$500,11,FALSE)),"",VLOOKUP(A284,'[1]Z03 收入决算表(财决03表)'!$A$10:$K$500,11,FALSE))</f>
        <v/>
      </c>
      <c r="K284" s="71">
        <f>'[1]Z03 收入决算表(财决03表)'!A283</f>
        <v>0</v>
      </c>
      <c r="L284" s="74">
        <f>'[1]Z03 收入决算表(财决03表)'!$E283</f>
        <v>0</v>
      </c>
      <c r="M284" s="75" t="str">
        <f t="shared" si="9"/>
        <v/>
      </c>
    </row>
    <row r="285" spans="1:13" ht="22.5" customHeight="1">
      <c r="A285" s="226" t="str">
        <f t="shared" si="8"/>
        <v/>
      </c>
      <c r="B285" s="226"/>
      <c r="C285" s="192" t="str">
        <f>IF(ISERROR(VLOOKUP(A285,'[1]Z03 收入决算表(财决03表)'!$A$10:$K$500,4,FALSE)),"",VLOOKUP(A285,'[1]Z03 收入决算表(财决03表)'!$A$10:$K$500,4,FALSE))</f>
        <v/>
      </c>
      <c r="D285" s="76" t="str">
        <f>IF(ISERROR(VLOOKUP(A285,'[1]Z03 收入决算表(财决03表)'!$A$10:$K$500,5,FALSE)),"",VLOOKUP(A285,'[1]Z03 收入决算表(财决03表)'!$A$10:$K$500,5,FALSE))</f>
        <v/>
      </c>
      <c r="E285" s="76" t="str">
        <f>IF(ISERROR(VLOOKUP(A285,'[1]Z03 收入决算表(财决03表)'!$A$10:$K$500,6,FALSE)),"",VLOOKUP(A285,'[1]Z03 收入决算表(财决03表)'!$A$10:$K$500,6,FALSE))</f>
        <v/>
      </c>
      <c r="F285" s="76" t="str">
        <f>IF(ISERROR(VLOOKUP(A285,'[1]Z03 收入决算表(财决03表)'!$A$10:$K$500,7,FALSE)),"",VLOOKUP(A285,'[1]Z03 收入决算表(财决03表)'!$A$10:$K$500,7,FALSE))</f>
        <v/>
      </c>
      <c r="G285" s="76" t="str">
        <f>IF(ISERROR(VLOOKUP(A285,'[1]Z03 收入决算表(财决03表)'!$A$10:$K$500,8,FALSE)),"",VLOOKUP(A285,'[1]Z03 收入决算表(财决03表)'!$A$10:$K$500,8,FALSE))</f>
        <v/>
      </c>
      <c r="H285" s="76" t="str">
        <f>IF(ISERROR(VLOOKUP(A285,'[1]Z03 收入决算表(财决03表)'!$A$10:$K$500,9,FALSE)),"",VLOOKUP(A285,'[1]Z03 收入决算表(财决03表)'!$A$10:$K$500,9,FALSE))</f>
        <v/>
      </c>
      <c r="I285" s="76" t="str">
        <f>IF(ISERROR(VLOOKUP(A285,'[1]Z03 收入决算表(财决03表)'!$A$10:$K$500,10,FALSE)),"",VLOOKUP(A285,'[1]Z03 收入决算表(财决03表)'!$A$10:$K$500,10,FALSE))</f>
        <v/>
      </c>
      <c r="J285" s="76" t="str">
        <f>IF(ISERROR(VLOOKUP(A285,'[1]Z03 收入决算表(财决03表)'!$A$10:$K$500,11,FALSE)),"",VLOOKUP(A285,'[1]Z03 收入决算表(财决03表)'!$A$10:$K$500,11,FALSE))</f>
        <v/>
      </c>
      <c r="K285" s="71">
        <f>'[1]Z03 收入决算表(财决03表)'!A284</f>
        <v>0</v>
      </c>
      <c r="L285" s="74">
        <f>'[1]Z03 收入决算表(财决03表)'!$E284</f>
        <v>0</v>
      </c>
      <c r="M285" s="75" t="str">
        <f t="shared" si="9"/>
        <v/>
      </c>
    </row>
    <row r="286" spans="1:13" ht="22.5" customHeight="1">
      <c r="A286" s="226" t="str">
        <f t="shared" si="8"/>
        <v/>
      </c>
      <c r="B286" s="226"/>
      <c r="C286" s="192" t="str">
        <f>IF(ISERROR(VLOOKUP(A286,'[1]Z03 收入决算表(财决03表)'!$A$10:$K$500,4,FALSE)),"",VLOOKUP(A286,'[1]Z03 收入决算表(财决03表)'!$A$10:$K$500,4,FALSE))</f>
        <v/>
      </c>
      <c r="D286" s="76" t="str">
        <f>IF(ISERROR(VLOOKUP(A286,'[1]Z03 收入决算表(财决03表)'!$A$10:$K$500,5,FALSE)),"",VLOOKUP(A286,'[1]Z03 收入决算表(财决03表)'!$A$10:$K$500,5,FALSE))</f>
        <v/>
      </c>
      <c r="E286" s="76" t="str">
        <f>IF(ISERROR(VLOOKUP(A286,'[1]Z03 收入决算表(财决03表)'!$A$10:$K$500,6,FALSE)),"",VLOOKUP(A286,'[1]Z03 收入决算表(财决03表)'!$A$10:$K$500,6,FALSE))</f>
        <v/>
      </c>
      <c r="F286" s="76" t="str">
        <f>IF(ISERROR(VLOOKUP(A286,'[1]Z03 收入决算表(财决03表)'!$A$10:$K$500,7,FALSE)),"",VLOOKUP(A286,'[1]Z03 收入决算表(财决03表)'!$A$10:$K$500,7,FALSE))</f>
        <v/>
      </c>
      <c r="G286" s="76" t="str">
        <f>IF(ISERROR(VLOOKUP(A286,'[1]Z03 收入决算表(财决03表)'!$A$10:$K$500,8,FALSE)),"",VLOOKUP(A286,'[1]Z03 收入决算表(财决03表)'!$A$10:$K$500,8,FALSE))</f>
        <v/>
      </c>
      <c r="H286" s="76" t="str">
        <f>IF(ISERROR(VLOOKUP(A286,'[1]Z03 收入决算表(财决03表)'!$A$10:$K$500,9,FALSE)),"",VLOOKUP(A286,'[1]Z03 收入决算表(财决03表)'!$A$10:$K$500,9,FALSE))</f>
        <v/>
      </c>
      <c r="I286" s="76" t="str">
        <f>IF(ISERROR(VLOOKUP(A286,'[1]Z03 收入决算表(财决03表)'!$A$10:$K$500,10,FALSE)),"",VLOOKUP(A286,'[1]Z03 收入决算表(财决03表)'!$A$10:$K$500,10,FALSE))</f>
        <v/>
      </c>
      <c r="J286" s="76" t="str">
        <f>IF(ISERROR(VLOOKUP(A286,'[1]Z03 收入决算表(财决03表)'!$A$10:$K$500,11,FALSE)),"",VLOOKUP(A286,'[1]Z03 收入决算表(财决03表)'!$A$10:$K$500,11,FALSE))</f>
        <v/>
      </c>
      <c r="K286" s="71">
        <f>'[1]Z03 收入决算表(财决03表)'!A285</f>
        <v>0</v>
      </c>
      <c r="L286" s="74">
        <f>'[1]Z03 收入决算表(财决03表)'!$E285</f>
        <v>0</v>
      </c>
      <c r="M286" s="75" t="str">
        <f t="shared" si="9"/>
        <v/>
      </c>
    </row>
    <row r="287" spans="1:13" ht="22.5" customHeight="1">
      <c r="A287" s="226" t="str">
        <f t="shared" si="8"/>
        <v/>
      </c>
      <c r="B287" s="226"/>
      <c r="C287" s="192" t="str">
        <f>IF(ISERROR(VLOOKUP(A287,'[1]Z03 收入决算表(财决03表)'!$A$10:$K$500,4,FALSE)),"",VLOOKUP(A287,'[1]Z03 收入决算表(财决03表)'!$A$10:$K$500,4,FALSE))</f>
        <v/>
      </c>
      <c r="D287" s="76" t="str">
        <f>IF(ISERROR(VLOOKUP(A287,'[1]Z03 收入决算表(财决03表)'!$A$10:$K$500,5,FALSE)),"",VLOOKUP(A287,'[1]Z03 收入决算表(财决03表)'!$A$10:$K$500,5,FALSE))</f>
        <v/>
      </c>
      <c r="E287" s="76" t="str">
        <f>IF(ISERROR(VLOOKUP(A287,'[1]Z03 收入决算表(财决03表)'!$A$10:$K$500,6,FALSE)),"",VLOOKUP(A287,'[1]Z03 收入决算表(财决03表)'!$A$10:$K$500,6,FALSE))</f>
        <v/>
      </c>
      <c r="F287" s="76" t="str">
        <f>IF(ISERROR(VLOOKUP(A287,'[1]Z03 收入决算表(财决03表)'!$A$10:$K$500,7,FALSE)),"",VLOOKUP(A287,'[1]Z03 收入决算表(财决03表)'!$A$10:$K$500,7,FALSE))</f>
        <v/>
      </c>
      <c r="G287" s="76" t="str">
        <f>IF(ISERROR(VLOOKUP(A287,'[1]Z03 收入决算表(财决03表)'!$A$10:$K$500,8,FALSE)),"",VLOOKUP(A287,'[1]Z03 收入决算表(财决03表)'!$A$10:$K$500,8,FALSE))</f>
        <v/>
      </c>
      <c r="H287" s="76" t="str">
        <f>IF(ISERROR(VLOOKUP(A287,'[1]Z03 收入决算表(财决03表)'!$A$10:$K$500,9,FALSE)),"",VLOOKUP(A287,'[1]Z03 收入决算表(财决03表)'!$A$10:$K$500,9,FALSE))</f>
        <v/>
      </c>
      <c r="I287" s="76" t="str">
        <f>IF(ISERROR(VLOOKUP(A287,'[1]Z03 收入决算表(财决03表)'!$A$10:$K$500,10,FALSE)),"",VLOOKUP(A287,'[1]Z03 收入决算表(财决03表)'!$A$10:$K$500,10,FALSE))</f>
        <v/>
      </c>
      <c r="J287" s="76" t="str">
        <f>IF(ISERROR(VLOOKUP(A287,'[1]Z03 收入决算表(财决03表)'!$A$10:$K$500,11,FALSE)),"",VLOOKUP(A287,'[1]Z03 收入决算表(财决03表)'!$A$10:$K$500,11,FALSE))</f>
        <v/>
      </c>
      <c r="K287" s="71">
        <f>'[1]Z03 收入决算表(财决03表)'!A286</f>
        <v>0</v>
      </c>
      <c r="L287" s="74">
        <f>'[1]Z03 收入决算表(财决03表)'!$E286</f>
        <v>0</v>
      </c>
      <c r="M287" s="75" t="str">
        <f t="shared" si="9"/>
        <v/>
      </c>
    </row>
    <row r="288" spans="1:13" ht="22.5" customHeight="1">
      <c r="A288" s="226" t="str">
        <f t="shared" si="8"/>
        <v/>
      </c>
      <c r="B288" s="226"/>
      <c r="C288" s="192" t="str">
        <f>IF(ISERROR(VLOOKUP(A288,'[1]Z03 收入决算表(财决03表)'!$A$10:$K$500,4,FALSE)),"",VLOOKUP(A288,'[1]Z03 收入决算表(财决03表)'!$A$10:$K$500,4,FALSE))</f>
        <v/>
      </c>
      <c r="D288" s="76" t="str">
        <f>IF(ISERROR(VLOOKUP(A288,'[1]Z03 收入决算表(财决03表)'!$A$10:$K$500,5,FALSE)),"",VLOOKUP(A288,'[1]Z03 收入决算表(财决03表)'!$A$10:$K$500,5,FALSE))</f>
        <v/>
      </c>
      <c r="E288" s="76" t="str">
        <f>IF(ISERROR(VLOOKUP(A288,'[1]Z03 收入决算表(财决03表)'!$A$10:$K$500,6,FALSE)),"",VLOOKUP(A288,'[1]Z03 收入决算表(财决03表)'!$A$10:$K$500,6,FALSE))</f>
        <v/>
      </c>
      <c r="F288" s="76" t="str">
        <f>IF(ISERROR(VLOOKUP(A288,'[1]Z03 收入决算表(财决03表)'!$A$10:$K$500,7,FALSE)),"",VLOOKUP(A288,'[1]Z03 收入决算表(财决03表)'!$A$10:$K$500,7,FALSE))</f>
        <v/>
      </c>
      <c r="G288" s="76" t="str">
        <f>IF(ISERROR(VLOOKUP(A288,'[1]Z03 收入决算表(财决03表)'!$A$10:$K$500,8,FALSE)),"",VLOOKUP(A288,'[1]Z03 收入决算表(财决03表)'!$A$10:$K$500,8,FALSE))</f>
        <v/>
      </c>
      <c r="H288" s="76" t="str">
        <f>IF(ISERROR(VLOOKUP(A288,'[1]Z03 收入决算表(财决03表)'!$A$10:$K$500,9,FALSE)),"",VLOOKUP(A288,'[1]Z03 收入决算表(财决03表)'!$A$10:$K$500,9,FALSE))</f>
        <v/>
      </c>
      <c r="I288" s="76" t="str">
        <f>IF(ISERROR(VLOOKUP(A288,'[1]Z03 收入决算表(财决03表)'!$A$10:$K$500,10,FALSE)),"",VLOOKUP(A288,'[1]Z03 收入决算表(财决03表)'!$A$10:$K$500,10,FALSE))</f>
        <v/>
      </c>
      <c r="J288" s="76" t="str">
        <f>IF(ISERROR(VLOOKUP(A288,'[1]Z03 收入决算表(财决03表)'!$A$10:$K$500,11,FALSE)),"",VLOOKUP(A288,'[1]Z03 收入决算表(财决03表)'!$A$10:$K$500,11,FALSE))</f>
        <v/>
      </c>
      <c r="K288" s="71">
        <f>'[1]Z03 收入决算表(财决03表)'!A287</f>
        <v>0</v>
      </c>
      <c r="L288" s="74">
        <f>'[1]Z03 收入决算表(财决03表)'!$E287</f>
        <v>0</v>
      </c>
      <c r="M288" s="75" t="str">
        <f t="shared" si="9"/>
        <v/>
      </c>
    </row>
    <row r="289" spans="1:13" ht="22.5" customHeight="1">
      <c r="A289" s="226" t="str">
        <f t="shared" si="8"/>
        <v/>
      </c>
      <c r="B289" s="226"/>
      <c r="C289" s="192" t="str">
        <f>IF(ISERROR(VLOOKUP(A289,'[1]Z03 收入决算表(财决03表)'!$A$10:$K$500,4,FALSE)),"",VLOOKUP(A289,'[1]Z03 收入决算表(财决03表)'!$A$10:$K$500,4,FALSE))</f>
        <v/>
      </c>
      <c r="D289" s="76" t="str">
        <f>IF(ISERROR(VLOOKUP(A289,'[1]Z03 收入决算表(财决03表)'!$A$10:$K$500,5,FALSE)),"",VLOOKUP(A289,'[1]Z03 收入决算表(财决03表)'!$A$10:$K$500,5,FALSE))</f>
        <v/>
      </c>
      <c r="E289" s="76" t="str">
        <f>IF(ISERROR(VLOOKUP(A289,'[1]Z03 收入决算表(财决03表)'!$A$10:$K$500,6,FALSE)),"",VLOOKUP(A289,'[1]Z03 收入决算表(财决03表)'!$A$10:$K$500,6,FALSE))</f>
        <v/>
      </c>
      <c r="F289" s="76" t="str">
        <f>IF(ISERROR(VLOOKUP(A289,'[1]Z03 收入决算表(财决03表)'!$A$10:$K$500,7,FALSE)),"",VLOOKUP(A289,'[1]Z03 收入决算表(财决03表)'!$A$10:$K$500,7,FALSE))</f>
        <v/>
      </c>
      <c r="G289" s="76" t="str">
        <f>IF(ISERROR(VLOOKUP(A289,'[1]Z03 收入决算表(财决03表)'!$A$10:$K$500,8,FALSE)),"",VLOOKUP(A289,'[1]Z03 收入决算表(财决03表)'!$A$10:$K$500,8,FALSE))</f>
        <v/>
      </c>
      <c r="H289" s="76" t="str">
        <f>IF(ISERROR(VLOOKUP(A289,'[1]Z03 收入决算表(财决03表)'!$A$10:$K$500,9,FALSE)),"",VLOOKUP(A289,'[1]Z03 收入决算表(财决03表)'!$A$10:$K$500,9,FALSE))</f>
        <v/>
      </c>
      <c r="I289" s="76" t="str">
        <f>IF(ISERROR(VLOOKUP(A289,'[1]Z03 收入决算表(财决03表)'!$A$10:$K$500,10,FALSE)),"",VLOOKUP(A289,'[1]Z03 收入决算表(财决03表)'!$A$10:$K$500,10,FALSE))</f>
        <v/>
      </c>
      <c r="J289" s="76" t="str">
        <f>IF(ISERROR(VLOOKUP(A289,'[1]Z03 收入决算表(财决03表)'!$A$10:$K$500,11,FALSE)),"",VLOOKUP(A289,'[1]Z03 收入决算表(财决03表)'!$A$10:$K$500,11,FALSE))</f>
        <v/>
      </c>
      <c r="K289" s="71">
        <f>'[1]Z03 收入决算表(财决03表)'!A288</f>
        <v>0</v>
      </c>
      <c r="L289" s="74">
        <f>'[1]Z03 收入决算表(财决03表)'!$E288</f>
        <v>0</v>
      </c>
      <c r="M289" s="75" t="str">
        <f t="shared" si="9"/>
        <v/>
      </c>
    </row>
    <row r="290" spans="1:13" ht="22.5" customHeight="1">
      <c r="A290" s="226" t="str">
        <f t="shared" si="8"/>
        <v/>
      </c>
      <c r="B290" s="226"/>
      <c r="C290" s="192" t="str">
        <f>IF(ISERROR(VLOOKUP(A290,'[1]Z03 收入决算表(财决03表)'!$A$10:$K$500,4,FALSE)),"",VLOOKUP(A290,'[1]Z03 收入决算表(财决03表)'!$A$10:$K$500,4,FALSE))</f>
        <v/>
      </c>
      <c r="D290" s="76" t="str">
        <f>IF(ISERROR(VLOOKUP(A290,'[1]Z03 收入决算表(财决03表)'!$A$10:$K$500,5,FALSE)),"",VLOOKUP(A290,'[1]Z03 收入决算表(财决03表)'!$A$10:$K$500,5,FALSE))</f>
        <v/>
      </c>
      <c r="E290" s="76" t="str">
        <f>IF(ISERROR(VLOOKUP(A290,'[1]Z03 收入决算表(财决03表)'!$A$10:$K$500,6,FALSE)),"",VLOOKUP(A290,'[1]Z03 收入决算表(财决03表)'!$A$10:$K$500,6,FALSE))</f>
        <v/>
      </c>
      <c r="F290" s="76" t="str">
        <f>IF(ISERROR(VLOOKUP(A290,'[1]Z03 收入决算表(财决03表)'!$A$10:$K$500,7,FALSE)),"",VLOOKUP(A290,'[1]Z03 收入决算表(财决03表)'!$A$10:$K$500,7,FALSE))</f>
        <v/>
      </c>
      <c r="G290" s="76" t="str">
        <f>IF(ISERROR(VLOOKUP(A290,'[1]Z03 收入决算表(财决03表)'!$A$10:$K$500,8,FALSE)),"",VLOOKUP(A290,'[1]Z03 收入决算表(财决03表)'!$A$10:$K$500,8,FALSE))</f>
        <v/>
      </c>
      <c r="H290" s="76" t="str">
        <f>IF(ISERROR(VLOOKUP(A290,'[1]Z03 收入决算表(财决03表)'!$A$10:$K$500,9,FALSE)),"",VLOOKUP(A290,'[1]Z03 收入决算表(财决03表)'!$A$10:$K$500,9,FALSE))</f>
        <v/>
      </c>
      <c r="I290" s="76" t="str">
        <f>IF(ISERROR(VLOOKUP(A290,'[1]Z03 收入决算表(财决03表)'!$A$10:$K$500,10,FALSE)),"",VLOOKUP(A290,'[1]Z03 收入决算表(财决03表)'!$A$10:$K$500,10,FALSE))</f>
        <v/>
      </c>
      <c r="J290" s="76" t="str">
        <f>IF(ISERROR(VLOOKUP(A290,'[1]Z03 收入决算表(财决03表)'!$A$10:$K$500,11,FALSE)),"",VLOOKUP(A290,'[1]Z03 收入决算表(财决03表)'!$A$10:$K$500,11,FALSE))</f>
        <v/>
      </c>
      <c r="K290" s="71">
        <f>'[1]Z03 收入决算表(财决03表)'!A289</f>
        <v>0</v>
      </c>
      <c r="L290" s="74">
        <f>'[1]Z03 收入决算表(财决03表)'!$E289</f>
        <v>0</v>
      </c>
      <c r="M290" s="75" t="str">
        <f t="shared" si="9"/>
        <v/>
      </c>
    </row>
    <row r="291" spans="1:13" ht="22.5" customHeight="1">
      <c r="A291" s="226" t="str">
        <f t="shared" si="8"/>
        <v/>
      </c>
      <c r="B291" s="226"/>
      <c r="C291" s="192" t="str">
        <f>IF(ISERROR(VLOOKUP(A291,'[1]Z03 收入决算表(财决03表)'!$A$10:$K$500,4,FALSE)),"",VLOOKUP(A291,'[1]Z03 收入决算表(财决03表)'!$A$10:$K$500,4,FALSE))</f>
        <v/>
      </c>
      <c r="D291" s="76" t="str">
        <f>IF(ISERROR(VLOOKUP(A291,'[1]Z03 收入决算表(财决03表)'!$A$10:$K$500,5,FALSE)),"",VLOOKUP(A291,'[1]Z03 收入决算表(财决03表)'!$A$10:$K$500,5,FALSE))</f>
        <v/>
      </c>
      <c r="E291" s="76" t="str">
        <f>IF(ISERROR(VLOOKUP(A291,'[1]Z03 收入决算表(财决03表)'!$A$10:$K$500,6,FALSE)),"",VLOOKUP(A291,'[1]Z03 收入决算表(财决03表)'!$A$10:$K$500,6,FALSE))</f>
        <v/>
      </c>
      <c r="F291" s="76" t="str">
        <f>IF(ISERROR(VLOOKUP(A291,'[1]Z03 收入决算表(财决03表)'!$A$10:$K$500,7,FALSE)),"",VLOOKUP(A291,'[1]Z03 收入决算表(财决03表)'!$A$10:$K$500,7,FALSE))</f>
        <v/>
      </c>
      <c r="G291" s="76" t="str">
        <f>IF(ISERROR(VLOOKUP(A291,'[1]Z03 收入决算表(财决03表)'!$A$10:$K$500,8,FALSE)),"",VLOOKUP(A291,'[1]Z03 收入决算表(财决03表)'!$A$10:$K$500,8,FALSE))</f>
        <v/>
      </c>
      <c r="H291" s="76" t="str">
        <f>IF(ISERROR(VLOOKUP(A291,'[1]Z03 收入决算表(财决03表)'!$A$10:$K$500,9,FALSE)),"",VLOOKUP(A291,'[1]Z03 收入决算表(财决03表)'!$A$10:$K$500,9,FALSE))</f>
        <v/>
      </c>
      <c r="I291" s="76" t="str">
        <f>IF(ISERROR(VLOOKUP(A291,'[1]Z03 收入决算表(财决03表)'!$A$10:$K$500,10,FALSE)),"",VLOOKUP(A291,'[1]Z03 收入决算表(财决03表)'!$A$10:$K$500,10,FALSE))</f>
        <v/>
      </c>
      <c r="J291" s="76" t="str">
        <f>IF(ISERROR(VLOOKUP(A291,'[1]Z03 收入决算表(财决03表)'!$A$10:$K$500,11,FALSE)),"",VLOOKUP(A291,'[1]Z03 收入决算表(财决03表)'!$A$10:$K$500,11,FALSE))</f>
        <v/>
      </c>
      <c r="K291" s="71">
        <f>'[1]Z03 收入决算表(财决03表)'!A290</f>
        <v>0</v>
      </c>
      <c r="L291" s="74">
        <f>'[1]Z03 收入决算表(财决03表)'!$E290</f>
        <v>0</v>
      </c>
      <c r="M291" s="75" t="str">
        <f t="shared" si="9"/>
        <v/>
      </c>
    </row>
    <row r="292" spans="1:13" ht="22.5" customHeight="1">
      <c r="A292" s="226" t="str">
        <f t="shared" si="8"/>
        <v/>
      </c>
      <c r="B292" s="226"/>
      <c r="C292" s="192" t="str">
        <f>IF(ISERROR(VLOOKUP(A292,'[1]Z03 收入决算表(财决03表)'!$A$10:$K$500,4,FALSE)),"",VLOOKUP(A292,'[1]Z03 收入决算表(财决03表)'!$A$10:$K$500,4,FALSE))</f>
        <v/>
      </c>
      <c r="D292" s="76" t="str">
        <f>IF(ISERROR(VLOOKUP(A292,'[1]Z03 收入决算表(财决03表)'!$A$10:$K$500,5,FALSE)),"",VLOOKUP(A292,'[1]Z03 收入决算表(财决03表)'!$A$10:$K$500,5,FALSE))</f>
        <v/>
      </c>
      <c r="E292" s="76" t="str">
        <f>IF(ISERROR(VLOOKUP(A292,'[1]Z03 收入决算表(财决03表)'!$A$10:$K$500,6,FALSE)),"",VLOOKUP(A292,'[1]Z03 收入决算表(财决03表)'!$A$10:$K$500,6,FALSE))</f>
        <v/>
      </c>
      <c r="F292" s="76" t="str">
        <f>IF(ISERROR(VLOOKUP(A292,'[1]Z03 收入决算表(财决03表)'!$A$10:$K$500,7,FALSE)),"",VLOOKUP(A292,'[1]Z03 收入决算表(财决03表)'!$A$10:$K$500,7,FALSE))</f>
        <v/>
      </c>
      <c r="G292" s="76" t="str">
        <f>IF(ISERROR(VLOOKUP(A292,'[1]Z03 收入决算表(财决03表)'!$A$10:$K$500,8,FALSE)),"",VLOOKUP(A292,'[1]Z03 收入决算表(财决03表)'!$A$10:$K$500,8,FALSE))</f>
        <v/>
      </c>
      <c r="H292" s="76" t="str">
        <f>IF(ISERROR(VLOOKUP(A292,'[1]Z03 收入决算表(财决03表)'!$A$10:$K$500,9,FALSE)),"",VLOOKUP(A292,'[1]Z03 收入决算表(财决03表)'!$A$10:$K$500,9,FALSE))</f>
        <v/>
      </c>
      <c r="I292" s="76" t="str">
        <f>IF(ISERROR(VLOOKUP(A292,'[1]Z03 收入决算表(财决03表)'!$A$10:$K$500,10,FALSE)),"",VLOOKUP(A292,'[1]Z03 收入决算表(财决03表)'!$A$10:$K$500,10,FALSE))</f>
        <v/>
      </c>
      <c r="J292" s="76" t="str">
        <f>IF(ISERROR(VLOOKUP(A292,'[1]Z03 收入决算表(财决03表)'!$A$10:$K$500,11,FALSE)),"",VLOOKUP(A292,'[1]Z03 收入决算表(财决03表)'!$A$10:$K$500,11,FALSE))</f>
        <v/>
      </c>
      <c r="K292" s="71">
        <f>'[1]Z03 收入决算表(财决03表)'!A291</f>
        <v>0</v>
      </c>
      <c r="L292" s="74">
        <f>'[1]Z03 收入决算表(财决03表)'!$E291</f>
        <v>0</v>
      </c>
      <c r="M292" s="75" t="str">
        <f t="shared" si="9"/>
        <v/>
      </c>
    </row>
    <row r="293" spans="1:13" ht="22.5" customHeight="1">
      <c r="A293" s="226" t="str">
        <f t="shared" si="8"/>
        <v/>
      </c>
      <c r="B293" s="226"/>
      <c r="C293" s="192" t="str">
        <f>IF(ISERROR(VLOOKUP(A293,'[1]Z03 收入决算表(财决03表)'!$A$10:$K$500,4,FALSE)),"",VLOOKUP(A293,'[1]Z03 收入决算表(财决03表)'!$A$10:$K$500,4,FALSE))</f>
        <v/>
      </c>
      <c r="D293" s="76" t="str">
        <f>IF(ISERROR(VLOOKUP(A293,'[1]Z03 收入决算表(财决03表)'!$A$10:$K$500,5,FALSE)),"",VLOOKUP(A293,'[1]Z03 收入决算表(财决03表)'!$A$10:$K$500,5,FALSE))</f>
        <v/>
      </c>
      <c r="E293" s="76" t="str">
        <f>IF(ISERROR(VLOOKUP(A293,'[1]Z03 收入决算表(财决03表)'!$A$10:$K$500,6,FALSE)),"",VLOOKUP(A293,'[1]Z03 收入决算表(财决03表)'!$A$10:$K$500,6,FALSE))</f>
        <v/>
      </c>
      <c r="F293" s="76" t="str">
        <f>IF(ISERROR(VLOOKUP(A293,'[1]Z03 收入决算表(财决03表)'!$A$10:$K$500,7,FALSE)),"",VLOOKUP(A293,'[1]Z03 收入决算表(财决03表)'!$A$10:$K$500,7,FALSE))</f>
        <v/>
      </c>
      <c r="G293" s="76" t="str">
        <f>IF(ISERROR(VLOOKUP(A293,'[1]Z03 收入决算表(财决03表)'!$A$10:$K$500,8,FALSE)),"",VLOOKUP(A293,'[1]Z03 收入决算表(财决03表)'!$A$10:$K$500,8,FALSE))</f>
        <v/>
      </c>
      <c r="H293" s="76" t="str">
        <f>IF(ISERROR(VLOOKUP(A293,'[1]Z03 收入决算表(财决03表)'!$A$10:$K$500,9,FALSE)),"",VLOOKUP(A293,'[1]Z03 收入决算表(财决03表)'!$A$10:$K$500,9,FALSE))</f>
        <v/>
      </c>
      <c r="I293" s="76" t="str">
        <f>IF(ISERROR(VLOOKUP(A293,'[1]Z03 收入决算表(财决03表)'!$A$10:$K$500,10,FALSE)),"",VLOOKUP(A293,'[1]Z03 收入决算表(财决03表)'!$A$10:$K$500,10,FALSE))</f>
        <v/>
      </c>
      <c r="J293" s="76" t="str">
        <f>IF(ISERROR(VLOOKUP(A293,'[1]Z03 收入决算表(财决03表)'!$A$10:$K$500,11,FALSE)),"",VLOOKUP(A293,'[1]Z03 收入决算表(财决03表)'!$A$10:$K$500,11,FALSE))</f>
        <v/>
      </c>
      <c r="K293" s="71">
        <f>'[1]Z03 收入决算表(财决03表)'!A292</f>
        <v>0</v>
      </c>
      <c r="L293" s="74">
        <f>'[1]Z03 收入决算表(财决03表)'!$E292</f>
        <v>0</v>
      </c>
      <c r="M293" s="75" t="str">
        <f t="shared" si="9"/>
        <v/>
      </c>
    </row>
    <row r="294" spans="1:13" ht="22.5" customHeight="1">
      <c r="A294" s="226" t="str">
        <f t="shared" si="8"/>
        <v/>
      </c>
      <c r="B294" s="226"/>
      <c r="C294" s="192" t="str">
        <f>IF(ISERROR(VLOOKUP(A294,'[1]Z03 收入决算表(财决03表)'!$A$10:$K$500,4,FALSE)),"",VLOOKUP(A294,'[1]Z03 收入决算表(财决03表)'!$A$10:$K$500,4,FALSE))</f>
        <v/>
      </c>
      <c r="D294" s="76" t="str">
        <f>IF(ISERROR(VLOOKUP(A294,'[1]Z03 收入决算表(财决03表)'!$A$10:$K$500,5,FALSE)),"",VLOOKUP(A294,'[1]Z03 收入决算表(财决03表)'!$A$10:$K$500,5,FALSE))</f>
        <v/>
      </c>
      <c r="E294" s="76" t="str">
        <f>IF(ISERROR(VLOOKUP(A294,'[1]Z03 收入决算表(财决03表)'!$A$10:$K$500,6,FALSE)),"",VLOOKUP(A294,'[1]Z03 收入决算表(财决03表)'!$A$10:$K$500,6,FALSE))</f>
        <v/>
      </c>
      <c r="F294" s="76" t="str">
        <f>IF(ISERROR(VLOOKUP(A294,'[1]Z03 收入决算表(财决03表)'!$A$10:$K$500,7,FALSE)),"",VLOOKUP(A294,'[1]Z03 收入决算表(财决03表)'!$A$10:$K$500,7,FALSE))</f>
        <v/>
      </c>
      <c r="G294" s="76" t="str">
        <f>IF(ISERROR(VLOOKUP(A294,'[1]Z03 收入决算表(财决03表)'!$A$10:$K$500,8,FALSE)),"",VLOOKUP(A294,'[1]Z03 收入决算表(财决03表)'!$A$10:$K$500,8,FALSE))</f>
        <v/>
      </c>
      <c r="H294" s="76" t="str">
        <f>IF(ISERROR(VLOOKUP(A294,'[1]Z03 收入决算表(财决03表)'!$A$10:$K$500,9,FALSE)),"",VLOOKUP(A294,'[1]Z03 收入决算表(财决03表)'!$A$10:$K$500,9,FALSE))</f>
        <v/>
      </c>
      <c r="I294" s="76" t="str">
        <f>IF(ISERROR(VLOOKUP(A294,'[1]Z03 收入决算表(财决03表)'!$A$10:$K$500,10,FALSE)),"",VLOOKUP(A294,'[1]Z03 收入决算表(财决03表)'!$A$10:$K$500,10,FALSE))</f>
        <v/>
      </c>
      <c r="J294" s="76" t="str">
        <f>IF(ISERROR(VLOOKUP(A294,'[1]Z03 收入决算表(财决03表)'!$A$10:$K$500,11,FALSE)),"",VLOOKUP(A294,'[1]Z03 收入决算表(财决03表)'!$A$10:$K$500,11,FALSE))</f>
        <v/>
      </c>
      <c r="K294" s="71">
        <f>'[1]Z03 收入决算表(财决03表)'!A293</f>
        <v>0</v>
      </c>
      <c r="L294" s="74">
        <f>'[1]Z03 收入决算表(财决03表)'!$E293</f>
        <v>0</v>
      </c>
      <c r="M294" s="75" t="str">
        <f t="shared" si="9"/>
        <v/>
      </c>
    </row>
    <row r="295" spans="1:13" ht="22.5" customHeight="1">
      <c r="A295" s="226" t="str">
        <f t="shared" si="8"/>
        <v/>
      </c>
      <c r="B295" s="226"/>
      <c r="C295" s="192" t="str">
        <f>IF(ISERROR(VLOOKUP(A295,'[1]Z03 收入决算表(财决03表)'!$A$10:$K$500,4,FALSE)),"",VLOOKUP(A295,'[1]Z03 收入决算表(财决03表)'!$A$10:$K$500,4,FALSE))</f>
        <v/>
      </c>
      <c r="D295" s="76" t="str">
        <f>IF(ISERROR(VLOOKUP(A295,'[1]Z03 收入决算表(财决03表)'!$A$10:$K$500,5,FALSE)),"",VLOOKUP(A295,'[1]Z03 收入决算表(财决03表)'!$A$10:$K$500,5,FALSE))</f>
        <v/>
      </c>
      <c r="E295" s="76" t="str">
        <f>IF(ISERROR(VLOOKUP(A295,'[1]Z03 收入决算表(财决03表)'!$A$10:$K$500,6,FALSE)),"",VLOOKUP(A295,'[1]Z03 收入决算表(财决03表)'!$A$10:$K$500,6,FALSE))</f>
        <v/>
      </c>
      <c r="F295" s="76" t="str">
        <f>IF(ISERROR(VLOOKUP(A295,'[1]Z03 收入决算表(财决03表)'!$A$10:$K$500,7,FALSE)),"",VLOOKUP(A295,'[1]Z03 收入决算表(财决03表)'!$A$10:$K$500,7,FALSE))</f>
        <v/>
      </c>
      <c r="G295" s="76" t="str">
        <f>IF(ISERROR(VLOOKUP(A295,'[1]Z03 收入决算表(财决03表)'!$A$10:$K$500,8,FALSE)),"",VLOOKUP(A295,'[1]Z03 收入决算表(财决03表)'!$A$10:$K$500,8,FALSE))</f>
        <v/>
      </c>
      <c r="H295" s="76" t="str">
        <f>IF(ISERROR(VLOOKUP(A295,'[1]Z03 收入决算表(财决03表)'!$A$10:$K$500,9,FALSE)),"",VLOOKUP(A295,'[1]Z03 收入决算表(财决03表)'!$A$10:$K$500,9,FALSE))</f>
        <v/>
      </c>
      <c r="I295" s="76" t="str">
        <f>IF(ISERROR(VLOOKUP(A295,'[1]Z03 收入决算表(财决03表)'!$A$10:$K$500,10,FALSE)),"",VLOOKUP(A295,'[1]Z03 收入决算表(财决03表)'!$A$10:$K$500,10,FALSE))</f>
        <v/>
      </c>
      <c r="J295" s="76" t="str">
        <f>IF(ISERROR(VLOOKUP(A295,'[1]Z03 收入决算表(财决03表)'!$A$10:$K$500,11,FALSE)),"",VLOOKUP(A295,'[1]Z03 收入决算表(财决03表)'!$A$10:$K$500,11,FALSE))</f>
        <v/>
      </c>
      <c r="K295" s="71">
        <f>'[1]Z03 收入决算表(财决03表)'!A294</f>
        <v>0</v>
      </c>
      <c r="L295" s="74">
        <f>'[1]Z03 收入决算表(财决03表)'!$E294</f>
        <v>0</v>
      </c>
      <c r="M295" s="75" t="str">
        <f t="shared" si="9"/>
        <v/>
      </c>
    </row>
    <row r="296" spans="1:13" ht="22.5" customHeight="1">
      <c r="A296" s="226" t="str">
        <f t="shared" si="8"/>
        <v/>
      </c>
      <c r="B296" s="226"/>
      <c r="C296" s="192" t="str">
        <f>IF(ISERROR(VLOOKUP(A296,'[1]Z03 收入决算表(财决03表)'!$A$10:$K$500,4,FALSE)),"",VLOOKUP(A296,'[1]Z03 收入决算表(财决03表)'!$A$10:$K$500,4,FALSE))</f>
        <v/>
      </c>
      <c r="D296" s="76" t="str">
        <f>IF(ISERROR(VLOOKUP(A296,'[1]Z03 收入决算表(财决03表)'!$A$10:$K$500,5,FALSE)),"",VLOOKUP(A296,'[1]Z03 收入决算表(财决03表)'!$A$10:$K$500,5,FALSE))</f>
        <v/>
      </c>
      <c r="E296" s="76" t="str">
        <f>IF(ISERROR(VLOOKUP(A296,'[1]Z03 收入决算表(财决03表)'!$A$10:$K$500,6,FALSE)),"",VLOOKUP(A296,'[1]Z03 收入决算表(财决03表)'!$A$10:$K$500,6,FALSE))</f>
        <v/>
      </c>
      <c r="F296" s="76" t="str">
        <f>IF(ISERROR(VLOOKUP(A296,'[1]Z03 收入决算表(财决03表)'!$A$10:$K$500,7,FALSE)),"",VLOOKUP(A296,'[1]Z03 收入决算表(财决03表)'!$A$10:$K$500,7,FALSE))</f>
        <v/>
      </c>
      <c r="G296" s="76" t="str">
        <f>IF(ISERROR(VLOOKUP(A296,'[1]Z03 收入决算表(财决03表)'!$A$10:$K$500,8,FALSE)),"",VLOOKUP(A296,'[1]Z03 收入决算表(财决03表)'!$A$10:$K$500,8,FALSE))</f>
        <v/>
      </c>
      <c r="H296" s="76" t="str">
        <f>IF(ISERROR(VLOOKUP(A296,'[1]Z03 收入决算表(财决03表)'!$A$10:$K$500,9,FALSE)),"",VLOOKUP(A296,'[1]Z03 收入决算表(财决03表)'!$A$10:$K$500,9,FALSE))</f>
        <v/>
      </c>
      <c r="I296" s="76" t="str">
        <f>IF(ISERROR(VLOOKUP(A296,'[1]Z03 收入决算表(财决03表)'!$A$10:$K$500,10,FALSE)),"",VLOOKUP(A296,'[1]Z03 收入决算表(财决03表)'!$A$10:$K$500,10,FALSE))</f>
        <v/>
      </c>
      <c r="J296" s="76" t="str">
        <f>IF(ISERROR(VLOOKUP(A296,'[1]Z03 收入决算表(财决03表)'!$A$10:$K$500,11,FALSE)),"",VLOOKUP(A296,'[1]Z03 收入决算表(财决03表)'!$A$10:$K$500,11,FALSE))</f>
        <v/>
      </c>
      <c r="K296" s="71">
        <f>'[1]Z03 收入决算表(财决03表)'!A295</f>
        <v>0</v>
      </c>
      <c r="L296" s="74">
        <f>'[1]Z03 收入决算表(财决03表)'!$E295</f>
        <v>0</v>
      </c>
      <c r="M296" s="75" t="str">
        <f t="shared" si="9"/>
        <v/>
      </c>
    </row>
    <row r="297" spans="1:13" ht="22.5" customHeight="1">
      <c r="A297" s="226" t="str">
        <f t="shared" si="8"/>
        <v/>
      </c>
      <c r="B297" s="226"/>
      <c r="C297" s="192" t="str">
        <f>IF(ISERROR(VLOOKUP(A297,'[1]Z03 收入决算表(财决03表)'!$A$10:$K$500,4,FALSE)),"",VLOOKUP(A297,'[1]Z03 收入决算表(财决03表)'!$A$10:$K$500,4,FALSE))</f>
        <v/>
      </c>
      <c r="D297" s="76" t="str">
        <f>IF(ISERROR(VLOOKUP(A297,'[1]Z03 收入决算表(财决03表)'!$A$10:$K$500,5,FALSE)),"",VLOOKUP(A297,'[1]Z03 收入决算表(财决03表)'!$A$10:$K$500,5,FALSE))</f>
        <v/>
      </c>
      <c r="E297" s="76" t="str">
        <f>IF(ISERROR(VLOOKUP(A297,'[1]Z03 收入决算表(财决03表)'!$A$10:$K$500,6,FALSE)),"",VLOOKUP(A297,'[1]Z03 收入决算表(财决03表)'!$A$10:$K$500,6,FALSE))</f>
        <v/>
      </c>
      <c r="F297" s="76" t="str">
        <f>IF(ISERROR(VLOOKUP(A297,'[1]Z03 收入决算表(财决03表)'!$A$10:$K$500,7,FALSE)),"",VLOOKUP(A297,'[1]Z03 收入决算表(财决03表)'!$A$10:$K$500,7,FALSE))</f>
        <v/>
      </c>
      <c r="G297" s="76" t="str">
        <f>IF(ISERROR(VLOOKUP(A297,'[1]Z03 收入决算表(财决03表)'!$A$10:$K$500,8,FALSE)),"",VLOOKUP(A297,'[1]Z03 收入决算表(财决03表)'!$A$10:$K$500,8,FALSE))</f>
        <v/>
      </c>
      <c r="H297" s="76" t="str">
        <f>IF(ISERROR(VLOOKUP(A297,'[1]Z03 收入决算表(财决03表)'!$A$10:$K$500,9,FALSE)),"",VLOOKUP(A297,'[1]Z03 收入决算表(财决03表)'!$A$10:$K$500,9,FALSE))</f>
        <v/>
      </c>
      <c r="I297" s="76" t="str">
        <f>IF(ISERROR(VLOOKUP(A297,'[1]Z03 收入决算表(财决03表)'!$A$10:$K$500,10,FALSE)),"",VLOOKUP(A297,'[1]Z03 收入决算表(财决03表)'!$A$10:$K$500,10,FALSE))</f>
        <v/>
      </c>
      <c r="J297" s="76" t="str">
        <f>IF(ISERROR(VLOOKUP(A297,'[1]Z03 收入决算表(财决03表)'!$A$10:$K$500,11,FALSE)),"",VLOOKUP(A297,'[1]Z03 收入决算表(财决03表)'!$A$10:$K$500,11,FALSE))</f>
        <v/>
      </c>
      <c r="K297" s="71">
        <f>'[1]Z03 收入决算表(财决03表)'!A296</f>
        <v>0</v>
      </c>
      <c r="L297" s="74">
        <f>'[1]Z03 收入决算表(财决03表)'!$E296</f>
        <v>0</v>
      </c>
      <c r="M297" s="75" t="str">
        <f t="shared" si="9"/>
        <v/>
      </c>
    </row>
    <row r="298" spans="1:13" ht="22.5" customHeight="1">
      <c r="A298" s="226" t="str">
        <f t="shared" si="8"/>
        <v/>
      </c>
      <c r="B298" s="226"/>
      <c r="C298" s="192" t="str">
        <f>IF(ISERROR(VLOOKUP(A298,'[1]Z03 收入决算表(财决03表)'!$A$10:$K$500,4,FALSE)),"",VLOOKUP(A298,'[1]Z03 收入决算表(财决03表)'!$A$10:$K$500,4,FALSE))</f>
        <v/>
      </c>
      <c r="D298" s="76" t="str">
        <f>IF(ISERROR(VLOOKUP(A298,'[1]Z03 收入决算表(财决03表)'!$A$10:$K$500,5,FALSE)),"",VLOOKUP(A298,'[1]Z03 收入决算表(财决03表)'!$A$10:$K$500,5,FALSE))</f>
        <v/>
      </c>
      <c r="E298" s="76" t="str">
        <f>IF(ISERROR(VLOOKUP(A298,'[1]Z03 收入决算表(财决03表)'!$A$10:$K$500,6,FALSE)),"",VLOOKUP(A298,'[1]Z03 收入决算表(财决03表)'!$A$10:$K$500,6,FALSE))</f>
        <v/>
      </c>
      <c r="F298" s="76" t="str">
        <f>IF(ISERROR(VLOOKUP(A298,'[1]Z03 收入决算表(财决03表)'!$A$10:$K$500,7,FALSE)),"",VLOOKUP(A298,'[1]Z03 收入决算表(财决03表)'!$A$10:$K$500,7,FALSE))</f>
        <v/>
      </c>
      <c r="G298" s="76" t="str">
        <f>IF(ISERROR(VLOOKUP(A298,'[1]Z03 收入决算表(财决03表)'!$A$10:$K$500,8,FALSE)),"",VLOOKUP(A298,'[1]Z03 收入决算表(财决03表)'!$A$10:$K$500,8,FALSE))</f>
        <v/>
      </c>
      <c r="H298" s="76" t="str">
        <f>IF(ISERROR(VLOOKUP(A298,'[1]Z03 收入决算表(财决03表)'!$A$10:$K$500,9,FALSE)),"",VLOOKUP(A298,'[1]Z03 收入决算表(财决03表)'!$A$10:$K$500,9,FALSE))</f>
        <v/>
      </c>
      <c r="I298" s="76" t="str">
        <f>IF(ISERROR(VLOOKUP(A298,'[1]Z03 收入决算表(财决03表)'!$A$10:$K$500,10,FALSE)),"",VLOOKUP(A298,'[1]Z03 收入决算表(财决03表)'!$A$10:$K$500,10,FALSE))</f>
        <v/>
      </c>
      <c r="J298" s="76" t="str">
        <f>IF(ISERROR(VLOOKUP(A298,'[1]Z03 收入决算表(财决03表)'!$A$10:$K$500,11,FALSE)),"",VLOOKUP(A298,'[1]Z03 收入决算表(财决03表)'!$A$10:$K$500,11,FALSE))</f>
        <v/>
      </c>
      <c r="K298" s="71">
        <f>'[1]Z03 收入决算表(财决03表)'!A297</f>
        <v>0</v>
      </c>
      <c r="L298" s="74">
        <f>'[1]Z03 收入决算表(财决03表)'!$E297</f>
        <v>0</v>
      </c>
      <c r="M298" s="75" t="str">
        <f t="shared" si="9"/>
        <v/>
      </c>
    </row>
    <row r="299" spans="1:13" ht="22.5" customHeight="1">
      <c r="A299" s="226" t="str">
        <f t="shared" si="8"/>
        <v/>
      </c>
      <c r="B299" s="226"/>
      <c r="C299" s="192" t="str">
        <f>IF(ISERROR(VLOOKUP(A299,'[1]Z03 收入决算表(财决03表)'!$A$10:$K$500,4,FALSE)),"",VLOOKUP(A299,'[1]Z03 收入决算表(财决03表)'!$A$10:$K$500,4,FALSE))</f>
        <v/>
      </c>
      <c r="D299" s="76" t="str">
        <f>IF(ISERROR(VLOOKUP(A299,'[1]Z03 收入决算表(财决03表)'!$A$10:$K$500,5,FALSE)),"",VLOOKUP(A299,'[1]Z03 收入决算表(财决03表)'!$A$10:$K$500,5,FALSE))</f>
        <v/>
      </c>
      <c r="E299" s="76" t="str">
        <f>IF(ISERROR(VLOOKUP(A299,'[1]Z03 收入决算表(财决03表)'!$A$10:$K$500,6,FALSE)),"",VLOOKUP(A299,'[1]Z03 收入决算表(财决03表)'!$A$10:$K$500,6,FALSE))</f>
        <v/>
      </c>
      <c r="F299" s="76" t="str">
        <f>IF(ISERROR(VLOOKUP(A299,'[1]Z03 收入决算表(财决03表)'!$A$10:$K$500,7,FALSE)),"",VLOOKUP(A299,'[1]Z03 收入决算表(财决03表)'!$A$10:$K$500,7,FALSE))</f>
        <v/>
      </c>
      <c r="G299" s="76" t="str">
        <f>IF(ISERROR(VLOOKUP(A299,'[1]Z03 收入决算表(财决03表)'!$A$10:$K$500,8,FALSE)),"",VLOOKUP(A299,'[1]Z03 收入决算表(财决03表)'!$A$10:$K$500,8,FALSE))</f>
        <v/>
      </c>
      <c r="H299" s="76" t="str">
        <f>IF(ISERROR(VLOOKUP(A299,'[1]Z03 收入决算表(财决03表)'!$A$10:$K$500,9,FALSE)),"",VLOOKUP(A299,'[1]Z03 收入决算表(财决03表)'!$A$10:$K$500,9,FALSE))</f>
        <v/>
      </c>
      <c r="I299" s="76" t="str">
        <f>IF(ISERROR(VLOOKUP(A299,'[1]Z03 收入决算表(财决03表)'!$A$10:$K$500,10,FALSE)),"",VLOOKUP(A299,'[1]Z03 收入决算表(财决03表)'!$A$10:$K$500,10,FALSE))</f>
        <v/>
      </c>
      <c r="J299" s="76" t="str">
        <f>IF(ISERROR(VLOOKUP(A299,'[1]Z03 收入决算表(财决03表)'!$A$10:$K$500,11,FALSE)),"",VLOOKUP(A299,'[1]Z03 收入决算表(财决03表)'!$A$10:$K$500,11,FALSE))</f>
        <v/>
      </c>
      <c r="K299" s="71">
        <f>'[1]Z03 收入决算表(财决03表)'!A298</f>
        <v>0</v>
      </c>
      <c r="L299" s="74">
        <f>'[1]Z03 收入决算表(财决03表)'!$E298</f>
        <v>0</v>
      </c>
      <c r="M299" s="75" t="str">
        <f t="shared" si="9"/>
        <v/>
      </c>
    </row>
    <row r="300" spans="1:13" ht="22.5" customHeight="1">
      <c r="A300" s="226" t="str">
        <f t="shared" si="8"/>
        <v/>
      </c>
      <c r="B300" s="226"/>
      <c r="C300" s="192" t="str">
        <f>IF(ISERROR(VLOOKUP(A300,'[1]Z03 收入决算表(财决03表)'!$A$10:$K$500,4,FALSE)),"",VLOOKUP(A300,'[1]Z03 收入决算表(财决03表)'!$A$10:$K$500,4,FALSE))</f>
        <v/>
      </c>
      <c r="D300" s="76" t="str">
        <f>IF(ISERROR(VLOOKUP(A300,'[1]Z03 收入决算表(财决03表)'!$A$10:$K$500,5,FALSE)),"",VLOOKUP(A300,'[1]Z03 收入决算表(财决03表)'!$A$10:$K$500,5,FALSE))</f>
        <v/>
      </c>
      <c r="E300" s="76" t="str">
        <f>IF(ISERROR(VLOOKUP(A300,'[1]Z03 收入决算表(财决03表)'!$A$10:$K$500,6,FALSE)),"",VLOOKUP(A300,'[1]Z03 收入决算表(财决03表)'!$A$10:$K$500,6,FALSE))</f>
        <v/>
      </c>
      <c r="F300" s="76" t="str">
        <f>IF(ISERROR(VLOOKUP(A300,'[1]Z03 收入决算表(财决03表)'!$A$10:$K$500,7,FALSE)),"",VLOOKUP(A300,'[1]Z03 收入决算表(财决03表)'!$A$10:$K$500,7,FALSE))</f>
        <v/>
      </c>
      <c r="G300" s="76" t="str">
        <f>IF(ISERROR(VLOOKUP(A300,'[1]Z03 收入决算表(财决03表)'!$A$10:$K$500,8,FALSE)),"",VLOOKUP(A300,'[1]Z03 收入决算表(财决03表)'!$A$10:$K$500,8,FALSE))</f>
        <v/>
      </c>
      <c r="H300" s="76" t="str">
        <f>IF(ISERROR(VLOOKUP(A300,'[1]Z03 收入决算表(财决03表)'!$A$10:$K$500,9,FALSE)),"",VLOOKUP(A300,'[1]Z03 收入决算表(财决03表)'!$A$10:$K$500,9,FALSE))</f>
        <v/>
      </c>
      <c r="I300" s="76" t="str">
        <f>IF(ISERROR(VLOOKUP(A300,'[1]Z03 收入决算表(财决03表)'!$A$10:$K$500,10,FALSE)),"",VLOOKUP(A300,'[1]Z03 收入决算表(财决03表)'!$A$10:$K$500,10,FALSE))</f>
        <v/>
      </c>
      <c r="J300" s="76" t="str">
        <f>IF(ISERROR(VLOOKUP(A300,'[1]Z03 收入决算表(财决03表)'!$A$10:$K$500,11,FALSE)),"",VLOOKUP(A300,'[1]Z03 收入决算表(财决03表)'!$A$10:$K$500,11,FALSE))</f>
        <v/>
      </c>
      <c r="K300" s="71">
        <f>'[1]Z03 收入决算表(财决03表)'!A299</f>
        <v>0</v>
      </c>
      <c r="L300" s="74">
        <f>'[1]Z03 收入决算表(财决03表)'!$E299</f>
        <v>0</v>
      </c>
      <c r="M300" s="75" t="str">
        <f t="shared" si="9"/>
        <v/>
      </c>
    </row>
    <row r="301" spans="1:13">
      <c r="K301" s="71">
        <f>'[1]Z03 收入决算表(财决03表)'!A300</f>
        <v>0</v>
      </c>
      <c r="L301" s="74">
        <f>'[1]Z03 收入决算表(财决03表)'!$E300</f>
        <v>0</v>
      </c>
      <c r="M301" s="75" t="str">
        <f t="shared" si="9"/>
        <v/>
      </c>
    </row>
    <row r="302" spans="1:13">
      <c r="K302" s="71">
        <f>'[1]Z03 收入决算表(财决03表)'!A301</f>
        <v>0</v>
      </c>
      <c r="L302" s="74">
        <f>'[1]Z03 收入决算表(财决03表)'!$E301</f>
        <v>0</v>
      </c>
      <c r="M302" s="75" t="str">
        <f t="shared" si="9"/>
        <v/>
      </c>
    </row>
  </sheetData>
  <sheetProtection password="CF7A" sheet="1"/>
  <mergeCells count="303">
    <mergeCell ref="A103:B103"/>
    <mergeCell ref="A21:B21"/>
    <mergeCell ref="H6:H8"/>
    <mergeCell ref="I6:I8"/>
    <mergeCell ref="A7:B8"/>
    <mergeCell ref="C7:C8"/>
    <mergeCell ref="F6:F8"/>
    <mergeCell ref="D6:D8"/>
    <mergeCell ref="A11:B11"/>
    <mergeCell ref="A30:B30"/>
    <mergeCell ref="A1:J1"/>
    <mergeCell ref="J6:J8"/>
    <mergeCell ref="A23:B23"/>
    <mergeCell ref="G6:G8"/>
    <mergeCell ref="A16:B16"/>
    <mergeCell ref="A22:B22"/>
    <mergeCell ref="A17:B17"/>
    <mergeCell ref="A18:B18"/>
    <mergeCell ref="A19:B19"/>
    <mergeCell ref="A20:B20"/>
    <mergeCell ref="A25:B25"/>
    <mergeCell ref="A6:C6"/>
    <mergeCell ref="A24:B24"/>
    <mergeCell ref="E6:E8"/>
    <mergeCell ref="A9:C9"/>
    <mergeCell ref="A10:C10"/>
    <mergeCell ref="A12:B12"/>
    <mergeCell ref="A13:B13"/>
    <mergeCell ref="A14:B14"/>
    <mergeCell ref="A15:B15"/>
    <mergeCell ref="A38:B38"/>
    <mergeCell ref="A31:B31"/>
    <mergeCell ref="A26:B26"/>
    <mergeCell ref="A27:B27"/>
    <mergeCell ref="A28:B28"/>
    <mergeCell ref="A29:B29"/>
    <mergeCell ref="A32:B32"/>
    <mergeCell ref="A60:B60"/>
    <mergeCell ref="A54:B54"/>
    <mergeCell ref="A55:B55"/>
    <mergeCell ref="A56:B56"/>
    <mergeCell ref="A57:B57"/>
    <mergeCell ref="A33:B33"/>
    <mergeCell ref="A34:B34"/>
    <mergeCell ref="A35:B35"/>
    <mergeCell ref="A36:B36"/>
    <mergeCell ref="A37:B37"/>
    <mergeCell ref="A52:B52"/>
    <mergeCell ref="A53:B53"/>
    <mergeCell ref="A39:B39"/>
    <mergeCell ref="A40:B40"/>
    <mergeCell ref="A41:B41"/>
    <mergeCell ref="A42:B42"/>
    <mergeCell ref="A43:B43"/>
    <mergeCell ref="A50:B50"/>
    <mergeCell ref="A44:B44"/>
    <mergeCell ref="A45:B45"/>
    <mergeCell ref="A46:B46"/>
    <mergeCell ref="A47:B47"/>
    <mergeCell ref="A48:B48"/>
    <mergeCell ref="A49:B49"/>
    <mergeCell ref="A58:B58"/>
    <mergeCell ref="A59:B59"/>
    <mergeCell ref="A77:B77"/>
    <mergeCell ref="A63:B63"/>
    <mergeCell ref="A75:B75"/>
    <mergeCell ref="A76:B76"/>
    <mergeCell ref="A66:B66"/>
    <mergeCell ref="A67:B67"/>
    <mergeCell ref="A68:B68"/>
    <mergeCell ref="A61:B61"/>
    <mergeCell ref="A78:B78"/>
    <mergeCell ref="A62:B62"/>
    <mergeCell ref="A69:B69"/>
    <mergeCell ref="A70:B70"/>
    <mergeCell ref="A64:B64"/>
    <mergeCell ref="A65:B65"/>
    <mergeCell ref="A71:B71"/>
    <mergeCell ref="A80:B80"/>
    <mergeCell ref="A81:B81"/>
    <mergeCell ref="A95:B95"/>
    <mergeCell ref="A96:B96"/>
    <mergeCell ref="A82:B82"/>
    <mergeCell ref="A83:B83"/>
    <mergeCell ref="A84:B84"/>
    <mergeCell ref="A85:B85"/>
    <mergeCell ref="A91:B91"/>
    <mergeCell ref="A92:B92"/>
    <mergeCell ref="A97:B97"/>
    <mergeCell ref="A98:B98"/>
    <mergeCell ref="A87:B87"/>
    <mergeCell ref="A88:B88"/>
    <mergeCell ref="A89:B89"/>
    <mergeCell ref="A90:B90"/>
    <mergeCell ref="A93:B93"/>
    <mergeCell ref="A94:B94"/>
    <mergeCell ref="A51:B51"/>
    <mergeCell ref="A102:B102"/>
    <mergeCell ref="A99:B99"/>
    <mergeCell ref="A100:B100"/>
    <mergeCell ref="A101:B101"/>
    <mergeCell ref="A72:B72"/>
    <mergeCell ref="A73:B73"/>
    <mergeCell ref="A74:B74"/>
    <mergeCell ref="A86:B86"/>
    <mergeCell ref="A79:B79"/>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95:B295"/>
    <mergeCell ref="A284:B284"/>
    <mergeCell ref="A285:B285"/>
    <mergeCell ref="A286:B286"/>
    <mergeCell ref="A287:B287"/>
    <mergeCell ref="A288:B288"/>
    <mergeCell ref="A289:B289"/>
    <mergeCell ref="A300:B300"/>
    <mergeCell ref="A296:B296"/>
    <mergeCell ref="A297:B297"/>
    <mergeCell ref="A298:B298"/>
    <mergeCell ref="A299:B299"/>
    <mergeCell ref="A290:B290"/>
    <mergeCell ref="A291:B291"/>
    <mergeCell ref="A292:B292"/>
    <mergeCell ref="A293:B293"/>
    <mergeCell ref="A294:B294"/>
  </mergeCells>
  <phoneticPr fontId="2"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activeCell="I11" sqref="I11"/>
    </sheetView>
  </sheetViews>
  <sheetFormatPr defaultRowHeight="14.25"/>
  <cols>
    <col min="1" max="1" width="5.625" style="54" customWidth="1"/>
    <col min="2" max="2" width="4.75" style="54" customWidth="1"/>
    <col min="3" max="3" width="25.625" style="54" customWidth="1"/>
    <col min="4" max="4" width="14.375" style="54" customWidth="1"/>
    <col min="5" max="9" width="14.625" style="54" customWidth="1"/>
    <col min="10" max="10" width="11.75" style="53" customWidth="1"/>
    <col min="11" max="11" width="12.625" style="53" customWidth="1"/>
    <col min="12" max="13" width="9" style="53"/>
    <col min="14" max="16384" width="9" style="54"/>
  </cols>
  <sheetData>
    <row r="1" spans="1:13" s="50" customFormat="1" ht="20.25">
      <c r="A1" s="230" t="s">
        <v>333</v>
      </c>
      <c r="B1" s="230"/>
      <c r="C1" s="230"/>
      <c r="D1" s="230"/>
      <c r="E1" s="230"/>
      <c r="F1" s="230"/>
      <c r="G1" s="230"/>
      <c r="H1" s="230"/>
      <c r="I1" s="230"/>
      <c r="J1" s="53"/>
      <c r="K1" s="48"/>
      <c r="L1" s="48"/>
      <c r="M1" s="48" t="str">
        <f>"a1:"&amp;"I"&amp;MAX(L10:L500)</f>
        <v>a1:I27</v>
      </c>
    </row>
    <row r="2" spans="1:13">
      <c r="A2" s="51" t="str">
        <f>'01收入支出决算总表'!A3</f>
        <v>部门：益阳市委党史研究室</v>
      </c>
      <c r="B2" s="52"/>
      <c r="C2" s="52"/>
      <c r="D2" s="52"/>
      <c r="E2" s="52"/>
      <c r="F2" s="52"/>
      <c r="G2" s="52"/>
      <c r="H2" s="52"/>
      <c r="I2" s="78" t="s">
        <v>334</v>
      </c>
    </row>
    <row r="3" spans="1:13">
      <c r="A3" s="51"/>
      <c r="B3" s="52"/>
      <c r="C3" s="52"/>
      <c r="D3" s="52"/>
      <c r="E3" s="52"/>
      <c r="F3" s="55"/>
      <c r="G3" s="52"/>
      <c r="H3" s="52"/>
      <c r="I3" s="14" t="s">
        <v>49</v>
      </c>
      <c r="M3" s="89" t="s">
        <v>327</v>
      </c>
    </row>
    <row r="4" spans="1:13">
      <c r="A4" s="79" t="s">
        <v>205</v>
      </c>
      <c r="B4" s="57"/>
      <c r="C4" s="57"/>
      <c r="D4" s="57"/>
      <c r="E4" s="63" t="s">
        <v>206</v>
      </c>
      <c r="F4" s="58"/>
      <c r="G4" s="57"/>
      <c r="H4" s="63" t="s">
        <v>207</v>
      </c>
      <c r="I4" s="59"/>
    </row>
    <row r="5" spans="1:13">
      <c r="A5" s="62" t="s">
        <v>203</v>
      </c>
      <c r="B5" s="57"/>
      <c r="C5" s="57"/>
      <c r="D5" s="57"/>
      <c r="E5" s="63" t="s">
        <v>208</v>
      </c>
      <c r="F5" s="58"/>
      <c r="G5" s="57"/>
      <c r="H5" s="57"/>
      <c r="I5" s="59"/>
    </row>
    <row r="6" spans="1:13" s="66" customFormat="1" ht="22.5" customHeight="1">
      <c r="A6" s="227" t="s">
        <v>31</v>
      </c>
      <c r="B6" s="227"/>
      <c r="C6" s="227"/>
      <c r="D6" s="227" t="s">
        <v>27</v>
      </c>
      <c r="E6" s="227" t="s">
        <v>38</v>
      </c>
      <c r="F6" s="232" t="s">
        <v>39</v>
      </c>
      <c r="G6" s="232" t="s">
        <v>40</v>
      </c>
      <c r="H6" s="234" t="s">
        <v>41</v>
      </c>
      <c r="I6" s="232" t="s">
        <v>42</v>
      </c>
      <c r="J6" s="80"/>
      <c r="K6" s="65"/>
      <c r="L6" s="67"/>
      <c r="M6" s="53"/>
    </row>
    <row r="7" spans="1:13" s="66" customFormat="1" ht="22.5" customHeight="1">
      <c r="A7" s="231" t="s">
        <v>64</v>
      </c>
      <c r="B7" s="227"/>
      <c r="C7" s="227" t="s">
        <v>36</v>
      </c>
      <c r="D7" s="227"/>
      <c r="E7" s="227"/>
      <c r="F7" s="232"/>
      <c r="G7" s="232"/>
      <c r="H7" s="232"/>
      <c r="I7" s="232"/>
      <c r="J7" s="80"/>
      <c r="K7" s="65"/>
      <c r="L7" s="67"/>
      <c r="M7" s="53"/>
    </row>
    <row r="8" spans="1:13" s="66" customFormat="1" ht="22.5" customHeight="1">
      <c r="A8" s="227"/>
      <c r="B8" s="227"/>
      <c r="C8" s="227"/>
      <c r="D8" s="227"/>
      <c r="E8" s="227"/>
      <c r="F8" s="232"/>
      <c r="G8" s="232"/>
      <c r="H8" s="232"/>
      <c r="I8" s="232"/>
      <c r="J8" s="80"/>
      <c r="K8" s="65"/>
      <c r="L8" s="75"/>
      <c r="M8" s="53"/>
    </row>
    <row r="9" spans="1:13" s="86" customFormat="1" ht="22.5" customHeight="1">
      <c r="A9" s="233" t="s">
        <v>37</v>
      </c>
      <c r="B9" s="233"/>
      <c r="C9" s="233"/>
      <c r="D9" s="81" t="s">
        <v>3</v>
      </c>
      <c r="E9" s="81" t="s">
        <v>4</v>
      </c>
      <c r="F9" s="81" t="s">
        <v>5</v>
      </c>
      <c r="G9" s="82" t="s">
        <v>43</v>
      </c>
      <c r="H9" s="82" t="s">
        <v>44</v>
      </c>
      <c r="I9" s="82" t="s">
        <v>45</v>
      </c>
      <c r="J9" s="83"/>
      <c r="K9" s="84"/>
      <c r="L9" s="85"/>
      <c r="M9" s="53"/>
    </row>
    <row r="10" spans="1:13" ht="22.5" customHeight="1">
      <c r="A10" s="229" t="s">
        <v>30</v>
      </c>
      <c r="B10" s="229"/>
      <c r="C10" s="229"/>
      <c r="D10" s="87">
        <f>'[1]Z04 支出决算表(财决04表)'!E9</f>
        <v>169.04</v>
      </c>
      <c r="E10" s="87">
        <f>'[1]Z04 支出决算表(财决04表)'!F9</f>
        <v>130.35</v>
      </c>
      <c r="F10" s="87">
        <f>'[1]Z04 支出决算表(财决04表)'!G9</f>
        <v>38.700000000000003</v>
      </c>
      <c r="G10" s="87">
        <f>'[1]Z04 支出决算表(财决04表)'!H9</f>
        <v>0</v>
      </c>
      <c r="H10" s="87">
        <f>'[1]Z04 支出决算表(财决04表)'!I9</f>
        <v>0</v>
      </c>
      <c r="I10" s="87">
        <f>'[1]Z04 支出决算表(财决04表)'!J9</f>
        <v>0</v>
      </c>
      <c r="J10" s="88"/>
      <c r="L10" s="53">
        <f>ROW()</f>
        <v>10</v>
      </c>
    </row>
    <row r="11" spans="1:13" ht="22.7" customHeight="1">
      <c r="A11" s="193" t="str">
        <f>IF(J11&gt;0,J11,"")</f>
        <v>201</v>
      </c>
      <c r="B11" s="194"/>
      <c r="C11" s="192" t="str">
        <f>IF(ISERROR(VLOOKUP(A11,'[1]Z04 支出决算表(财决04表)'!$A$10:$J$500,4,FALSE)),"",VLOOKUP(A11,'[1]Z04 支出决算表(财决04表)'!$A$10:$J$500,4,FALSE))</f>
        <v>一般公共服务支出</v>
      </c>
      <c r="D11" s="76">
        <f>IF(ISERROR(VLOOKUP(A11,'[1]Z04 支出决算表(财决04表)'!$A$10:$J$500,5,FALSE)),"",VLOOKUP(A11,'[1]Z04 支出决算表(财决04表)'!$A$10:$J$500,5,FALSE))</f>
        <v>153.30000000000001</v>
      </c>
      <c r="E11" s="76">
        <f>IF(ISERROR(VLOOKUP(A11,'[1]Z04 支出决算表(财决04表)'!$A$10:$J$500,6,FALSE)),"",VLOOKUP(A11,'[1]Z04 支出决算表(财决04表)'!$A$10:$J$500,6,FALSE))</f>
        <v>114.61</v>
      </c>
      <c r="F11" s="76">
        <f>IF(ISERROR(VLOOKUP(A11,'[1]Z04 支出决算表(财决04表)'!$A$10:$J$500,7,FALSE)),"",VLOOKUP(A11,'[1]Z04 支出决算表(财决04表)'!$A$10:$J$500,7,FALSE))</f>
        <v>38.700000000000003</v>
      </c>
      <c r="G11" s="76">
        <f>IF(ISERROR(VLOOKUP(A11,'[1]Z04 支出决算表(财决04表)'!$A$10:$J$500,8,FALSE)),"",VLOOKUP(A11,'[1]Z04 支出决算表(财决04表)'!$A$10:$J$500,8,FALSE))</f>
        <v>0</v>
      </c>
      <c r="H11" s="76">
        <f>IF(ISERROR(VLOOKUP(A11,'[1]Z04 支出决算表(财决04表)'!$A$10:$J$500,9,FALSE)),"",VLOOKUP(A11,'[1]Z04 支出决算表(财决04表)'!$A$10:$J$500,9,FALSE))</f>
        <v>0</v>
      </c>
      <c r="I11" s="76">
        <f>IF(ISERROR(VLOOKUP(A11,'[1]Z04 支出决算表(财决04表)'!$A$10:$J$500,10,FALSE)),"",VLOOKUP(A11,'[1]Z04 支出决算表(财决04表)'!$A$10:$J$500,10,FALSE))</f>
        <v>0</v>
      </c>
      <c r="J11" s="88" t="str">
        <f>'[1]Z04 支出决算表(财决04表)'!$A10</f>
        <v>201</v>
      </c>
      <c r="K11" s="74">
        <f>'[1]Z04 支出决算表(财决04表)'!$E10</f>
        <v>153.30000000000001</v>
      </c>
      <c r="L11" s="53">
        <f>IF(C11&lt;&gt;"",ROW(),"")</f>
        <v>11</v>
      </c>
    </row>
    <row r="12" spans="1:13" ht="22.7" customHeight="1">
      <c r="A12" s="193" t="str">
        <f t="shared" ref="A12:A75" si="0">IF(J12&gt;0,J12,"")</f>
        <v>20131</v>
      </c>
      <c r="B12" s="194"/>
      <c r="C12" s="192" t="str">
        <f>IF(ISERROR(VLOOKUP(A12,'[1]Z04 支出决算表(财决04表)'!$A$10:$J$500,4,FALSE)),"",VLOOKUP(A12,'[1]Z04 支出决算表(财决04表)'!$A$10:$J$500,4,FALSE))</f>
        <v>党委办公厅（室）及相关机构事务</v>
      </c>
      <c r="D12" s="76">
        <f>IF(ISERROR(VLOOKUP(A12,'[1]Z04 支出决算表(财决04表)'!$A$10:$J$500,5,FALSE)),"",VLOOKUP(A12,'[1]Z04 支出决算表(财决04表)'!$A$10:$J$500,5,FALSE))</f>
        <v>151.35</v>
      </c>
      <c r="E12" s="76">
        <f>IF(ISERROR(VLOOKUP(A12,'[1]Z04 支出决算表(财决04表)'!$A$10:$J$500,6,FALSE)),"",VLOOKUP(A12,'[1]Z04 支出决算表(财决04表)'!$A$10:$J$500,6,FALSE))</f>
        <v>112.66</v>
      </c>
      <c r="F12" s="76">
        <f>IF(ISERROR(VLOOKUP(A12,'[1]Z04 支出决算表(财决04表)'!$A$10:$J$500,7,FALSE)),"",VLOOKUP(A12,'[1]Z04 支出决算表(财决04表)'!$A$10:$J$500,7,FALSE))</f>
        <v>38.700000000000003</v>
      </c>
      <c r="G12" s="76">
        <f>IF(ISERROR(VLOOKUP(A12,'[1]Z04 支出决算表(财决04表)'!$A$10:$J$500,8,FALSE)),"",VLOOKUP(A12,'[1]Z04 支出决算表(财决04表)'!$A$10:$J$500,8,FALSE))</f>
        <v>0</v>
      </c>
      <c r="H12" s="76">
        <f>IF(ISERROR(VLOOKUP(A12,'[1]Z04 支出决算表(财决04表)'!$A$10:$J$500,9,FALSE)),"",VLOOKUP(A12,'[1]Z04 支出决算表(财决04表)'!$A$10:$J$500,9,FALSE))</f>
        <v>0</v>
      </c>
      <c r="I12" s="76">
        <f>IF(ISERROR(VLOOKUP(A12,'[1]Z04 支出决算表(财决04表)'!$A$10:$J$500,10,FALSE)),"",VLOOKUP(A12,'[1]Z04 支出决算表(财决04表)'!$A$10:$J$500,10,FALSE))</f>
        <v>0</v>
      </c>
      <c r="J12" s="88" t="str">
        <f>'[1]Z04 支出决算表(财决04表)'!$A11</f>
        <v>20131</v>
      </c>
      <c r="K12" s="74">
        <f>'[1]Z04 支出决算表(财决04表)'!$E11</f>
        <v>151.35</v>
      </c>
      <c r="L12" s="53">
        <f t="shared" ref="L12:L75" si="1">IF(C12&lt;&gt;"",ROW(),"")</f>
        <v>12</v>
      </c>
    </row>
    <row r="13" spans="1:13" ht="22.7" customHeight="1">
      <c r="A13" s="193" t="str">
        <f t="shared" si="0"/>
        <v>2013101</v>
      </c>
      <c r="B13" s="194"/>
      <c r="C13" s="192" t="str">
        <f>IF(ISERROR(VLOOKUP(A13,'[1]Z04 支出决算表(财决04表)'!$A$10:$J$500,4,FALSE)),"",VLOOKUP(A13,'[1]Z04 支出决算表(财决04表)'!$A$10:$J$500,4,FALSE))</f>
        <v xml:space="preserve">  行政运行</v>
      </c>
      <c r="D13" s="76">
        <f>IF(ISERROR(VLOOKUP(A13,'[1]Z04 支出决算表(财决04表)'!$A$10:$J$500,5,FALSE)),"",VLOOKUP(A13,'[1]Z04 支出决算表(财决04表)'!$A$10:$J$500,5,FALSE))</f>
        <v>85.83</v>
      </c>
      <c r="E13" s="76">
        <f>IF(ISERROR(VLOOKUP(A13,'[1]Z04 支出决算表(财决04表)'!$A$10:$J$500,6,FALSE)),"",VLOOKUP(A13,'[1]Z04 支出决算表(财决04表)'!$A$10:$J$500,6,FALSE))</f>
        <v>85.83</v>
      </c>
      <c r="F13" s="76">
        <f>IF(ISERROR(VLOOKUP(A13,'[1]Z04 支出决算表(财决04表)'!$A$10:$J$500,7,FALSE)),"",VLOOKUP(A13,'[1]Z04 支出决算表(财决04表)'!$A$10:$J$500,7,FALSE))</f>
        <v>0</v>
      </c>
      <c r="G13" s="76">
        <f>IF(ISERROR(VLOOKUP(A13,'[1]Z04 支出决算表(财决04表)'!$A$10:$J$500,8,FALSE)),"",VLOOKUP(A13,'[1]Z04 支出决算表(财决04表)'!$A$10:$J$500,8,FALSE))</f>
        <v>0</v>
      </c>
      <c r="H13" s="76">
        <f>IF(ISERROR(VLOOKUP(A13,'[1]Z04 支出决算表(财决04表)'!$A$10:$J$500,9,FALSE)),"",VLOOKUP(A13,'[1]Z04 支出决算表(财决04表)'!$A$10:$J$500,9,FALSE))</f>
        <v>0</v>
      </c>
      <c r="I13" s="76">
        <f>IF(ISERROR(VLOOKUP(A13,'[1]Z04 支出决算表(财决04表)'!$A$10:$J$500,10,FALSE)),"",VLOOKUP(A13,'[1]Z04 支出决算表(财决04表)'!$A$10:$J$500,10,FALSE))</f>
        <v>0</v>
      </c>
      <c r="J13" s="88" t="str">
        <f>'[1]Z04 支出决算表(财决04表)'!$A12</f>
        <v>2013101</v>
      </c>
      <c r="K13" s="74">
        <f>'[1]Z04 支出决算表(财决04表)'!$E12</f>
        <v>85.83</v>
      </c>
      <c r="L13" s="53">
        <f t="shared" si="1"/>
        <v>13</v>
      </c>
    </row>
    <row r="14" spans="1:13" ht="22.7" customHeight="1">
      <c r="A14" s="193" t="str">
        <f t="shared" si="0"/>
        <v>2013102</v>
      </c>
      <c r="B14" s="194"/>
      <c r="C14" s="192" t="str">
        <f>IF(ISERROR(VLOOKUP(A14,'[1]Z04 支出决算表(财决04表)'!$A$10:$J$500,4,FALSE)),"",VLOOKUP(A14,'[1]Z04 支出决算表(财决04表)'!$A$10:$J$500,4,FALSE))</f>
        <v xml:space="preserve">  一般行政管理事务</v>
      </c>
      <c r="D14" s="76">
        <f>IF(ISERROR(VLOOKUP(A14,'[1]Z04 支出决算表(财决04表)'!$A$10:$J$500,5,FALSE)),"",VLOOKUP(A14,'[1]Z04 支出决算表(财决04表)'!$A$10:$J$500,5,FALSE))</f>
        <v>38.700000000000003</v>
      </c>
      <c r="E14" s="76">
        <f>IF(ISERROR(VLOOKUP(A14,'[1]Z04 支出决算表(财决04表)'!$A$10:$J$500,6,FALSE)),"",VLOOKUP(A14,'[1]Z04 支出决算表(财决04表)'!$A$10:$J$500,6,FALSE))</f>
        <v>0</v>
      </c>
      <c r="F14" s="76">
        <f>IF(ISERROR(VLOOKUP(A14,'[1]Z04 支出决算表(财决04表)'!$A$10:$J$500,7,FALSE)),"",VLOOKUP(A14,'[1]Z04 支出决算表(财决04表)'!$A$10:$J$500,7,FALSE))</f>
        <v>38.700000000000003</v>
      </c>
      <c r="G14" s="76">
        <f>IF(ISERROR(VLOOKUP(A14,'[1]Z04 支出决算表(财决04表)'!$A$10:$J$500,8,FALSE)),"",VLOOKUP(A14,'[1]Z04 支出决算表(财决04表)'!$A$10:$J$500,8,FALSE))</f>
        <v>0</v>
      </c>
      <c r="H14" s="76">
        <f>IF(ISERROR(VLOOKUP(A14,'[1]Z04 支出决算表(财决04表)'!$A$10:$J$500,9,FALSE)),"",VLOOKUP(A14,'[1]Z04 支出决算表(财决04表)'!$A$10:$J$500,9,FALSE))</f>
        <v>0</v>
      </c>
      <c r="I14" s="76">
        <f>IF(ISERROR(VLOOKUP(A14,'[1]Z04 支出决算表(财决04表)'!$A$10:$J$500,10,FALSE)),"",VLOOKUP(A14,'[1]Z04 支出决算表(财决04表)'!$A$10:$J$500,10,FALSE))</f>
        <v>0</v>
      </c>
      <c r="J14" s="88" t="str">
        <f>'[1]Z04 支出决算表(财决04表)'!$A13</f>
        <v>2013102</v>
      </c>
      <c r="K14" s="74">
        <f>'[1]Z04 支出决算表(财决04表)'!$E13</f>
        <v>38.700000000000003</v>
      </c>
      <c r="L14" s="53">
        <f t="shared" si="1"/>
        <v>14</v>
      </c>
    </row>
    <row r="15" spans="1:13" ht="22.7" customHeight="1">
      <c r="A15" s="193" t="str">
        <f t="shared" si="0"/>
        <v>2013150</v>
      </c>
      <c r="B15" s="194"/>
      <c r="C15" s="192" t="str">
        <f>IF(ISERROR(VLOOKUP(A15,'[1]Z04 支出决算表(财决04表)'!$A$10:$J$500,4,FALSE)),"",VLOOKUP(A15,'[1]Z04 支出决算表(财决04表)'!$A$10:$J$500,4,FALSE))</f>
        <v xml:space="preserve">  事业运行</v>
      </c>
      <c r="D15" s="76">
        <f>IF(ISERROR(VLOOKUP(A15,'[1]Z04 支出决算表(财决04表)'!$A$10:$J$500,5,FALSE)),"",VLOOKUP(A15,'[1]Z04 支出决算表(财决04表)'!$A$10:$J$500,5,FALSE))</f>
        <v>3.61</v>
      </c>
      <c r="E15" s="76">
        <f>IF(ISERROR(VLOOKUP(A15,'[1]Z04 支出决算表(财决04表)'!$A$10:$J$500,6,FALSE)),"",VLOOKUP(A15,'[1]Z04 支出决算表(财决04表)'!$A$10:$J$500,6,FALSE))</f>
        <v>3.61</v>
      </c>
      <c r="F15" s="76">
        <f>IF(ISERROR(VLOOKUP(A15,'[1]Z04 支出决算表(财决04表)'!$A$10:$J$500,7,FALSE)),"",VLOOKUP(A15,'[1]Z04 支出决算表(财决04表)'!$A$10:$J$500,7,FALSE))</f>
        <v>0</v>
      </c>
      <c r="G15" s="76">
        <f>IF(ISERROR(VLOOKUP(A15,'[1]Z04 支出决算表(财决04表)'!$A$10:$J$500,8,FALSE)),"",VLOOKUP(A15,'[1]Z04 支出决算表(财决04表)'!$A$10:$J$500,8,FALSE))</f>
        <v>0</v>
      </c>
      <c r="H15" s="76">
        <f>IF(ISERROR(VLOOKUP(A15,'[1]Z04 支出决算表(财决04表)'!$A$10:$J$500,9,FALSE)),"",VLOOKUP(A15,'[1]Z04 支出决算表(财决04表)'!$A$10:$J$500,9,FALSE))</f>
        <v>0</v>
      </c>
      <c r="I15" s="76">
        <f>IF(ISERROR(VLOOKUP(A15,'[1]Z04 支出决算表(财决04表)'!$A$10:$J$500,10,FALSE)),"",VLOOKUP(A15,'[1]Z04 支出决算表(财决04表)'!$A$10:$J$500,10,FALSE))</f>
        <v>0</v>
      </c>
      <c r="J15" s="88" t="str">
        <f>'[1]Z04 支出决算表(财决04表)'!$A14</f>
        <v>2013150</v>
      </c>
      <c r="K15" s="74">
        <f>'[1]Z04 支出决算表(财决04表)'!$E14</f>
        <v>3.61</v>
      </c>
      <c r="L15" s="53">
        <f t="shared" si="1"/>
        <v>15</v>
      </c>
    </row>
    <row r="16" spans="1:13" ht="22.7" customHeight="1">
      <c r="A16" s="193" t="str">
        <f t="shared" si="0"/>
        <v>2013199</v>
      </c>
      <c r="B16" s="194"/>
      <c r="C16" s="192" t="str">
        <f>IF(ISERROR(VLOOKUP(A16,'[1]Z04 支出决算表(财决04表)'!$A$10:$J$500,4,FALSE)),"",VLOOKUP(A16,'[1]Z04 支出决算表(财决04表)'!$A$10:$J$500,4,FALSE))</f>
        <v xml:space="preserve">  其他党委办公厅（室）及相关机构事务支出</v>
      </c>
      <c r="D16" s="76">
        <f>IF(ISERROR(VLOOKUP(A16,'[1]Z04 支出决算表(财决04表)'!$A$10:$J$500,5,FALSE)),"",VLOOKUP(A16,'[1]Z04 支出决算表(财决04表)'!$A$10:$J$500,5,FALSE))</f>
        <v>23.22</v>
      </c>
      <c r="E16" s="76">
        <f>IF(ISERROR(VLOOKUP(A16,'[1]Z04 支出决算表(财决04表)'!$A$10:$J$500,6,FALSE)),"",VLOOKUP(A16,'[1]Z04 支出决算表(财决04表)'!$A$10:$J$500,6,FALSE))</f>
        <v>23.22</v>
      </c>
      <c r="F16" s="76">
        <f>IF(ISERROR(VLOOKUP(A16,'[1]Z04 支出决算表(财决04表)'!$A$10:$J$500,7,FALSE)),"",VLOOKUP(A16,'[1]Z04 支出决算表(财决04表)'!$A$10:$J$500,7,FALSE))</f>
        <v>0</v>
      </c>
      <c r="G16" s="76">
        <f>IF(ISERROR(VLOOKUP(A16,'[1]Z04 支出决算表(财决04表)'!$A$10:$J$500,8,FALSE)),"",VLOOKUP(A16,'[1]Z04 支出决算表(财决04表)'!$A$10:$J$500,8,FALSE))</f>
        <v>0</v>
      </c>
      <c r="H16" s="76">
        <f>IF(ISERROR(VLOOKUP(A16,'[1]Z04 支出决算表(财决04表)'!$A$10:$J$500,9,FALSE)),"",VLOOKUP(A16,'[1]Z04 支出决算表(财决04表)'!$A$10:$J$500,9,FALSE))</f>
        <v>0</v>
      </c>
      <c r="I16" s="76">
        <f>IF(ISERROR(VLOOKUP(A16,'[1]Z04 支出决算表(财决04表)'!$A$10:$J$500,10,FALSE)),"",VLOOKUP(A16,'[1]Z04 支出决算表(财决04表)'!$A$10:$J$500,10,FALSE))</f>
        <v>0</v>
      </c>
      <c r="J16" s="88" t="str">
        <f>'[1]Z04 支出决算表(财决04表)'!$A15</f>
        <v>2013199</v>
      </c>
      <c r="K16" s="74">
        <f>'[1]Z04 支出决算表(财决04表)'!$E15</f>
        <v>23.22</v>
      </c>
      <c r="L16" s="53">
        <f t="shared" si="1"/>
        <v>16</v>
      </c>
    </row>
    <row r="17" spans="1:12" ht="22.7" customHeight="1">
      <c r="A17" s="193" t="str">
        <f t="shared" si="0"/>
        <v>20136</v>
      </c>
      <c r="B17" s="194"/>
      <c r="C17" s="192" t="str">
        <f>IF(ISERROR(VLOOKUP(A17,'[1]Z04 支出决算表(财决04表)'!$A$10:$J$500,4,FALSE)),"",VLOOKUP(A17,'[1]Z04 支出决算表(财决04表)'!$A$10:$J$500,4,FALSE))</f>
        <v>其他共产党事务支出</v>
      </c>
      <c r="D17" s="76">
        <f>IF(ISERROR(VLOOKUP(A17,'[1]Z04 支出决算表(财决04表)'!$A$10:$J$500,5,FALSE)),"",VLOOKUP(A17,'[1]Z04 支出决算表(财决04表)'!$A$10:$J$500,5,FALSE))</f>
        <v>1.95</v>
      </c>
      <c r="E17" s="76">
        <f>IF(ISERROR(VLOOKUP(A17,'[1]Z04 支出决算表(财决04表)'!$A$10:$J$500,6,FALSE)),"",VLOOKUP(A17,'[1]Z04 支出决算表(财决04表)'!$A$10:$J$500,6,FALSE))</f>
        <v>1.95</v>
      </c>
      <c r="F17" s="76">
        <f>IF(ISERROR(VLOOKUP(A17,'[1]Z04 支出决算表(财决04表)'!$A$10:$J$500,7,FALSE)),"",VLOOKUP(A17,'[1]Z04 支出决算表(财决04表)'!$A$10:$J$500,7,FALSE))</f>
        <v>0</v>
      </c>
      <c r="G17" s="76">
        <f>IF(ISERROR(VLOOKUP(A17,'[1]Z04 支出决算表(财决04表)'!$A$10:$J$500,8,FALSE)),"",VLOOKUP(A17,'[1]Z04 支出决算表(财决04表)'!$A$10:$J$500,8,FALSE))</f>
        <v>0</v>
      </c>
      <c r="H17" s="76">
        <f>IF(ISERROR(VLOOKUP(A17,'[1]Z04 支出决算表(财决04表)'!$A$10:$J$500,9,FALSE)),"",VLOOKUP(A17,'[1]Z04 支出决算表(财决04表)'!$A$10:$J$500,9,FALSE))</f>
        <v>0</v>
      </c>
      <c r="I17" s="76">
        <f>IF(ISERROR(VLOOKUP(A17,'[1]Z04 支出决算表(财决04表)'!$A$10:$J$500,10,FALSE)),"",VLOOKUP(A17,'[1]Z04 支出决算表(财决04表)'!$A$10:$J$500,10,FALSE))</f>
        <v>0</v>
      </c>
      <c r="J17" s="88" t="str">
        <f>'[1]Z04 支出决算表(财决04表)'!$A16</f>
        <v>20136</v>
      </c>
      <c r="K17" s="74">
        <f>'[1]Z04 支出决算表(财决04表)'!$E16</f>
        <v>1.95</v>
      </c>
      <c r="L17" s="53">
        <f t="shared" si="1"/>
        <v>17</v>
      </c>
    </row>
    <row r="18" spans="1:12" ht="22.7" customHeight="1">
      <c r="A18" s="193" t="str">
        <f t="shared" si="0"/>
        <v>2013601</v>
      </c>
      <c r="B18" s="194"/>
      <c r="C18" s="192" t="str">
        <f>IF(ISERROR(VLOOKUP(A18,'[1]Z04 支出决算表(财决04表)'!$A$10:$J$500,4,FALSE)),"",VLOOKUP(A18,'[1]Z04 支出决算表(财决04表)'!$A$10:$J$500,4,FALSE))</f>
        <v xml:space="preserve">  行政运行</v>
      </c>
      <c r="D18" s="76">
        <f>IF(ISERROR(VLOOKUP(A18,'[1]Z04 支出决算表(财决04表)'!$A$10:$J$500,5,FALSE)),"",VLOOKUP(A18,'[1]Z04 支出决算表(财决04表)'!$A$10:$J$500,5,FALSE))</f>
        <v>1.95</v>
      </c>
      <c r="E18" s="76">
        <f>IF(ISERROR(VLOOKUP(A18,'[1]Z04 支出决算表(财决04表)'!$A$10:$J$500,6,FALSE)),"",VLOOKUP(A18,'[1]Z04 支出决算表(财决04表)'!$A$10:$J$500,6,FALSE))</f>
        <v>1.95</v>
      </c>
      <c r="F18" s="76">
        <f>IF(ISERROR(VLOOKUP(A18,'[1]Z04 支出决算表(财决04表)'!$A$10:$J$500,7,FALSE)),"",VLOOKUP(A18,'[1]Z04 支出决算表(财决04表)'!$A$10:$J$500,7,FALSE))</f>
        <v>0</v>
      </c>
      <c r="G18" s="76">
        <f>IF(ISERROR(VLOOKUP(A18,'[1]Z04 支出决算表(财决04表)'!$A$10:$J$500,8,FALSE)),"",VLOOKUP(A18,'[1]Z04 支出决算表(财决04表)'!$A$10:$J$500,8,FALSE))</f>
        <v>0</v>
      </c>
      <c r="H18" s="76">
        <f>IF(ISERROR(VLOOKUP(A18,'[1]Z04 支出决算表(财决04表)'!$A$10:$J$500,9,FALSE)),"",VLOOKUP(A18,'[1]Z04 支出决算表(财决04表)'!$A$10:$J$500,9,FALSE))</f>
        <v>0</v>
      </c>
      <c r="I18" s="76">
        <f>IF(ISERROR(VLOOKUP(A18,'[1]Z04 支出决算表(财决04表)'!$A$10:$J$500,10,FALSE)),"",VLOOKUP(A18,'[1]Z04 支出决算表(财决04表)'!$A$10:$J$500,10,FALSE))</f>
        <v>0</v>
      </c>
      <c r="J18" s="88" t="str">
        <f>'[1]Z04 支出决算表(财决04表)'!$A17</f>
        <v>2013601</v>
      </c>
      <c r="K18" s="74">
        <f>'[1]Z04 支出决算表(财决04表)'!$E17</f>
        <v>1.95</v>
      </c>
      <c r="L18" s="53">
        <f t="shared" si="1"/>
        <v>18</v>
      </c>
    </row>
    <row r="19" spans="1:12" ht="22.7" customHeight="1">
      <c r="A19" s="193" t="str">
        <f t="shared" si="0"/>
        <v>208</v>
      </c>
      <c r="B19" s="194"/>
      <c r="C19" s="192" t="str">
        <f>IF(ISERROR(VLOOKUP(A19,'[1]Z04 支出决算表(财决04表)'!$A$10:$J$500,4,FALSE)),"",VLOOKUP(A19,'[1]Z04 支出决算表(财决04表)'!$A$10:$J$500,4,FALSE))</f>
        <v>社会保障和就业支出</v>
      </c>
      <c r="D19" s="76">
        <f>IF(ISERROR(VLOOKUP(A19,'[1]Z04 支出决算表(财决04表)'!$A$10:$J$500,5,FALSE)),"",VLOOKUP(A19,'[1]Z04 支出决算表(财决04表)'!$A$10:$J$500,5,FALSE))</f>
        <v>5</v>
      </c>
      <c r="E19" s="76">
        <f>IF(ISERROR(VLOOKUP(A19,'[1]Z04 支出决算表(财决04表)'!$A$10:$J$500,6,FALSE)),"",VLOOKUP(A19,'[1]Z04 支出决算表(财决04表)'!$A$10:$J$500,6,FALSE))</f>
        <v>5</v>
      </c>
      <c r="F19" s="76">
        <f>IF(ISERROR(VLOOKUP(A19,'[1]Z04 支出决算表(财决04表)'!$A$10:$J$500,7,FALSE)),"",VLOOKUP(A19,'[1]Z04 支出决算表(财决04表)'!$A$10:$J$500,7,FALSE))</f>
        <v>0</v>
      </c>
      <c r="G19" s="76">
        <f>IF(ISERROR(VLOOKUP(A19,'[1]Z04 支出决算表(财决04表)'!$A$10:$J$500,8,FALSE)),"",VLOOKUP(A19,'[1]Z04 支出决算表(财决04表)'!$A$10:$J$500,8,FALSE))</f>
        <v>0</v>
      </c>
      <c r="H19" s="76">
        <f>IF(ISERROR(VLOOKUP(A19,'[1]Z04 支出决算表(财决04表)'!$A$10:$J$500,9,FALSE)),"",VLOOKUP(A19,'[1]Z04 支出决算表(财决04表)'!$A$10:$J$500,9,FALSE))</f>
        <v>0</v>
      </c>
      <c r="I19" s="76">
        <f>IF(ISERROR(VLOOKUP(A19,'[1]Z04 支出决算表(财决04表)'!$A$10:$J$500,10,FALSE)),"",VLOOKUP(A19,'[1]Z04 支出决算表(财决04表)'!$A$10:$J$500,10,FALSE))</f>
        <v>0</v>
      </c>
      <c r="J19" s="88" t="str">
        <f>'[1]Z04 支出决算表(财决04表)'!$A18</f>
        <v>208</v>
      </c>
      <c r="K19" s="74">
        <f>'[1]Z04 支出决算表(财决04表)'!$E18</f>
        <v>5</v>
      </c>
      <c r="L19" s="53">
        <f t="shared" si="1"/>
        <v>19</v>
      </c>
    </row>
    <row r="20" spans="1:12" ht="22.7" customHeight="1">
      <c r="A20" s="193" t="str">
        <f t="shared" si="0"/>
        <v>20899</v>
      </c>
      <c r="B20" s="194"/>
      <c r="C20" s="192" t="str">
        <f>IF(ISERROR(VLOOKUP(A20,'[1]Z04 支出决算表(财决04表)'!$A$10:$J$500,4,FALSE)),"",VLOOKUP(A20,'[1]Z04 支出决算表(财决04表)'!$A$10:$J$500,4,FALSE))</f>
        <v>其他社会保障和就业支出</v>
      </c>
      <c r="D20" s="76">
        <f>IF(ISERROR(VLOOKUP(A20,'[1]Z04 支出决算表(财决04表)'!$A$10:$J$500,5,FALSE)),"",VLOOKUP(A20,'[1]Z04 支出决算表(财决04表)'!$A$10:$J$500,5,FALSE))</f>
        <v>5</v>
      </c>
      <c r="E20" s="76">
        <f>IF(ISERROR(VLOOKUP(A20,'[1]Z04 支出决算表(财决04表)'!$A$10:$J$500,6,FALSE)),"",VLOOKUP(A20,'[1]Z04 支出决算表(财决04表)'!$A$10:$J$500,6,FALSE))</f>
        <v>5</v>
      </c>
      <c r="F20" s="76">
        <f>IF(ISERROR(VLOOKUP(A20,'[1]Z04 支出决算表(财决04表)'!$A$10:$J$500,7,FALSE)),"",VLOOKUP(A20,'[1]Z04 支出决算表(财决04表)'!$A$10:$J$500,7,FALSE))</f>
        <v>0</v>
      </c>
      <c r="G20" s="76">
        <f>IF(ISERROR(VLOOKUP(A20,'[1]Z04 支出决算表(财决04表)'!$A$10:$J$500,8,FALSE)),"",VLOOKUP(A20,'[1]Z04 支出决算表(财决04表)'!$A$10:$J$500,8,FALSE))</f>
        <v>0</v>
      </c>
      <c r="H20" s="76">
        <f>IF(ISERROR(VLOOKUP(A20,'[1]Z04 支出决算表(财决04表)'!$A$10:$J$500,9,FALSE)),"",VLOOKUP(A20,'[1]Z04 支出决算表(财决04表)'!$A$10:$J$500,9,FALSE))</f>
        <v>0</v>
      </c>
      <c r="I20" s="76">
        <f>IF(ISERROR(VLOOKUP(A20,'[1]Z04 支出决算表(财决04表)'!$A$10:$J$500,10,FALSE)),"",VLOOKUP(A20,'[1]Z04 支出决算表(财决04表)'!$A$10:$J$500,10,FALSE))</f>
        <v>0</v>
      </c>
      <c r="J20" s="88" t="str">
        <f>'[1]Z04 支出决算表(财决04表)'!$A19</f>
        <v>20899</v>
      </c>
      <c r="K20" s="74">
        <f>'[1]Z04 支出决算表(财决04表)'!$E19</f>
        <v>5</v>
      </c>
      <c r="L20" s="53">
        <f t="shared" si="1"/>
        <v>20</v>
      </c>
    </row>
    <row r="21" spans="1:12" ht="22.7" customHeight="1">
      <c r="A21" s="193" t="str">
        <f t="shared" si="0"/>
        <v>2089901</v>
      </c>
      <c r="B21" s="194"/>
      <c r="C21" s="192" t="str">
        <f>IF(ISERROR(VLOOKUP(A21,'[1]Z04 支出决算表(财决04表)'!$A$10:$J$500,4,FALSE)),"",VLOOKUP(A21,'[1]Z04 支出决算表(财决04表)'!$A$10:$J$500,4,FALSE))</f>
        <v xml:space="preserve">  其他社会保障和就业支出</v>
      </c>
      <c r="D21" s="76">
        <f>IF(ISERROR(VLOOKUP(A21,'[1]Z04 支出决算表(财决04表)'!$A$10:$J$500,5,FALSE)),"",VLOOKUP(A21,'[1]Z04 支出决算表(财决04表)'!$A$10:$J$500,5,FALSE))</f>
        <v>5</v>
      </c>
      <c r="E21" s="76">
        <f>IF(ISERROR(VLOOKUP(A21,'[1]Z04 支出决算表(财决04表)'!$A$10:$J$500,6,FALSE)),"",VLOOKUP(A21,'[1]Z04 支出决算表(财决04表)'!$A$10:$J$500,6,FALSE))</f>
        <v>5</v>
      </c>
      <c r="F21" s="76">
        <f>IF(ISERROR(VLOOKUP(A21,'[1]Z04 支出决算表(财决04表)'!$A$10:$J$500,7,FALSE)),"",VLOOKUP(A21,'[1]Z04 支出决算表(财决04表)'!$A$10:$J$500,7,FALSE))</f>
        <v>0</v>
      </c>
      <c r="G21" s="76">
        <f>IF(ISERROR(VLOOKUP(A21,'[1]Z04 支出决算表(财决04表)'!$A$10:$J$500,8,FALSE)),"",VLOOKUP(A21,'[1]Z04 支出决算表(财决04表)'!$A$10:$J$500,8,FALSE))</f>
        <v>0</v>
      </c>
      <c r="H21" s="76">
        <f>IF(ISERROR(VLOOKUP(A21,'[1]Z04 支出决算表(财决04表)'!$A$10:$J$500,9,FALSE)),"",VLOOKUP(A21,'[1]Z04 支出决算表(财决04表)'!$A$10:$J$500,9,FALSE))</f>
        <v>0</v>
      </c>
      <c r="I21" s="76">
        <f>IF(ISERROR(VLOOKUP(A21,'[1]Z04 支出决算表(财决04表)'!$A$10:$J$500,10,FALSE)),"",VLOOKUP(A21,'[1]Z04 支出决算表(财决04表)'!$A$10:$J$500,10,FALSE))</f>
        <v>0</v>
      </c>
      <c r="J21" s="88" t="str">
        <f>'[1]Z04 支出决算表(财决04表)'!$A20</f>
        <v>2089901</v>
      </c>
      <c r="K21" s="74">
        <f>'[1]Z04 支出决算表(财决04表)'!$E20</f>
        <v>5</v>
      </c>
      <c r="L21" s="53">
        <f t="shared" si="1"/>
        <v>21</v>
      </c>
    </row>
    <row r="22" spans="1:12" ht="22.7" customHeight="1">
      <c r="A22" s="193" t="str">
        <f t="shared" si="0"/>
        <v>210</v>
      </c>
      <c r="B22" s="194"/>
      <c r="C22" s="192" t="str">
        <f>IF(ISERROR(VLOOKUP(A22,'[1]Z04 支出决算表(财决04表)'!$A$10:$J$500,4,FALSE)),"",VLOOKUP(A22,'[1]Z04 支出决算表(财决04表)'!$A$10:$J$500,4,FALSE))</f>
        <v>医疗卫生与计划生育支出</v>
      </c>
      <c r="D22" s="76">
        <f>IF(ISERROR(VLOOKUP(A22,'[1]Z04 支出决算表(财决04表)'!$A$10:$J$500,5,FALSE)),"",VLOOKUP(A22,'[1]Z04 支出决算表(财决04表)'!$A$10:$J$500,5,FALSE))</f>
        <v>6.67</v>
      </c>
      <c r="E22" s="76">
        <f>IF(ISERROR(VLOOKUP(A22,'[1]Z04 支出决算表(财决04表)'!$A$10:$J$500,6,FALSE)),"",VLOOKUP(A22,'[1]Z04 支出决算表(财决04表)'!$A$10:$J$500,6,FALSE))</f>
        <v>6.67</v>
      </c>
      <c r="F22" s="76">
        <f>IF(ISERROR(VLOOKUP(A22,'[1]Z04 支出决算表(财决04表)'!$A$10:$J$500,7,FALSE)),"",VLOOKUP(A22,'[1]Z04 支出决算表(财决04表)'!$A$10:$J$500,7,FALSE))</f>
        <v>0</v>
      </c>
      <c r="G22" s="76">
        <f>IF(ISERROR(VLOOKUP(A22,'[1]Z04 支出决算表(财决04表)'!$A$10:$J$500,8,FALSE)),"",VLOOKUP(A22,'[1]Z04 支出决算表(财决04表)'!$A$10:$J$500,8,FALSE))</f>
        <v>0</v>
      </c>
      <c r="H22" s="76">
        <f>IF(ISERROR(VLOOKUP(A22,'[1]Z04 支出决算表(财决04表)'!$A$10:$J$500,9,FALSE)),"",VLOOKUP(A22,'[1]Z04 支出决算表(财决04表)'!$A$10:$J$500,9,FALSE))</f>
        <v>0</v>
      </c>
      <c r="I22" s="76">
        <f>IF(ISERROR(VLOOKUP(A22,'[1]Z04 支出决算表(财决04表)'!$A$10:$J$500,10,FALSE)),"",VLOOKUP(A22,'[1]Z04 支出决算表(财决04表)'!$A$10:$J$500,10,FALSE))</f>
        <v>0</v>
      </c>
      <c r="J22" s="88" t="str">
        <f>'[1]Z04 支出决算表(财决04表)'!$A21</f>
        <v>210</v>
      </c>
      <c r="K22" s="74">
        <f>'[1]Z04 支出决算表(财决04表)'!$E21</f>
        <v>6.67</v>
      </c>
      <c r="L22" s="53">
        <f t="shared" si="1"/>
        <v>22</v>
      </c>
    </row>
    <row r="23" spans="1:12" ht="22.7" customHeight="1">
      <c r="A23" s="193" t="str">
        <f t="shared" si="0"/>
        <v>21005</v>
      </c>
      <c r="B23" s="194"/>
      <c r="C23" s="192" t="str">
        <f>IF(ISERROR(VLOOKUP(A23,'[1]Z04 支出决算表(财决04表)'!$A$10:$J$500,4,FALSE)),"",VLOOKUP(A23,'[1]Z04 支出决算表(财决04表)'!$A$10:$J$500,4,FALSE))</f>
        <v>医疗保障</v>
      </c>
      <c r="D23" s="76">
        <f>IF(ISERROR(VLOOKUP(A23,'[1]Z04 支出决算表(财决04表)'!$A$10:$J$500,5,FALSE)),"",VLOOKUP(A23,'[1]Z04 支出决算表(财决04表)'!$A$10:$J$500,5,FALSE))</f>
        <v>6.67</v>
      </c>
      <c r="E23" s="76">
        <f>IF(ISERROR(VLOOKUP(A23,'[1]Z04 支出决算表(财决04表)'!$A$10:$J$500,6,FALSE)),"",VLOOKUP(A23,'[1]Z04 支出决算表(财决04表)'!$A$10:$J$500,6,FALSE))</f>
        <v>6.67</v>
      </c>
      <c r="F23" s="76">
        <f>IF(ISERROR(VLOOKUP(A23,'[1]Z04 支出决算表(财决04表)'!$A$10:$J$500,7,FALSE)),"",VLOOKUP(A23,'[1]Z04 支出决算表(财决04表)'!$A$10:$J$500,7,FALSE))</f>
        <v>0</v>
      </c>
      <c r="G23" s="76">
        <f>IF(ISERROR(VLOOKUP(A23,'[1]Z04 支出决算表(财决04表)'!$A$10:$J$500,8,FALSE)),"",VLOOKUP(A23,'[1]Z04 支出决算表(财决04表)'!$A$10:$J$500,8,FALSE))</f>
        <v>0</v>
      </c>
      <c r="H23" s="76">
        <f>IF(ISERROR(VLOOKUP(A23,'[1]Z04 支出决算表(财决04表)'!$A$10:$J$500,9,FALSE)),"",VLOOKUP(A23,'[1]Z04 支出决算表(财决04表)'!$A$10:$J$500,9,FALSE))</f>
        <v>0</v>
      </c>
      <c r="I23" s="76">
        <f>IF(ISERROR(VLOOKUP(A23,'[1]Z04 支出决算表(财决04表)'!$A$10:$J$500,10,FALSE)),"",VLOOKUP(A23,'[1]Z04 支出决算表(财决04表)'!$A$10:$J$500,10,FALSE))</f>
        <v>0</v>
      </c>
      <c r="J23" s="88" t="str">
        <f>'[1]Z04 支出决算表(财决04表)'!$A22</f>
        <v>21005</v>
      </c>
      <c r="K23" s="74">
        <f>'[1]Z04 支出决算表(财决04表)'!$E22</f>
        <v>6.67</v>
      </c>
      <c r="L23" s="53">
        <f t="shared" si="1"/>
        <v>23</v>
      </c>
    </row>
    <row r="24" spans="1:12" ht="22.7" customHeight="1">
      <c r="A24" s="193" t="str">
        <f t="shared" si="0"/>
        <v>2100501</v>
      </c>
      <c r="B24" s="194"/>
      <c r="C24" s="192" t="str">
        <f>IF(ISERROR(VLOOKUP(A24,'[1]Z04 支出决算表(财决04表)'!$A$10:$J$500,4,FALSE)),"",VLOOKUP(A24,'[1]Z04 支出决算表(财决04表)'!$A$10:$J$500,4,FALSE))</f>
        <v xml:space="preserve">  行政单位医疗</v>
      </c>
      <c r="D24" s="76">
        <f>IF(ISERROR(VLOOKUP(A24,'[1]Z04 支出决算表(财决04表)'!$A$10:$J$500,5,FALSE)),"",VLOOKUP(A24,'[1]Z04 支出决算表(财决04表)'!$A$10:$J$500,5,FALSE))</f>
        <v>6.67</v>
      </c>
      <c r="E24" s="76">
        <f>IF(ISERROR(VLOOKUP(A24,'[1]Z04 支出决算表(财决04表)'!$A$10:$J$500,6,FALSE)),"",VLOOKUP(A24,'[1]Z04 支出决算表(财决04表)'!$A$10:$J$500,6,FALSE))</f>
        <v>6.67</v>
      </c>
      <c r="F24" s="76">
        <f>IF(ISERROR(VLOOKUP(A24,'[1]Z04 支出决算表(财决04表)'!$A$10:$J$500,7,FALSE)),"",VLOOKUP(A24,'[1]Z04 支出决算表(财决04表)'!$A$10:$J$500,7,FALSE))</f>
        <v>0</v>
      </c>
      <c r="G24" s="76">
        <f>IF(ISERROR(VLOOKUP(A24,'[1]Z04 支出决算表(财决04表)'!$A$10:$J$500,8,FALSE)),"",VLOOKUP(A24,'[1]Z04 支出决算表(财决04表)'!$A$10:$J$500,8,FALSE))</f>
        <v>0</v>
      </c>
      <c r="H24" s="76">
        <f>IF(ISERROR(VLOOKUP(A24,'[1]Z04 支出决算表(财决04表)'!$A$10:$J$500,9,FALSE)),"",VLOOKUP(A24,'[1]Z04 支出决算表(财决04表)'!$A$10:$J$500,9,FALSE))</f>
        <v>0</v>
      </c>
      <c r="I24" s="76">
        <f>IF(ISERROR(VLOOKUP(A24,'[1]Z04 支出决算表(财决04表)'!$A$10:$J$500,10,FALSE)),"",VLOOKUP(A24,'[1]Z04 支出决算表(财决04表)'!$A$10:$J$500,10,FALSE))</f>
        <v>0</v>
      </c>
      <c r="J24" s="88" t="str">
        <f>'[1]Z04 支出决算表(财决04表)'!$A23</f>
        <v>2100501</v>
      </c>
      <c r="K24" s="74">
        <f>'[1]Z04 支出决算表(财决04表)'!$E23</f>
        <v>6.67</v>
      </c>
      <c r="L24" s="53">
        <f t="shared" si="1"/>
        <v>24</v>
      </c>
    </row>
    <row r="25" spans="1:12" ht="22.7" customHeight="1">
      <c r="A25" s="193" t="str">
        <f t="shared" si="0"/>
        <v>221</v>
      </c>
      <c r="B25" s="194"/>
      <c r="C25" s="192" t="str">
        <f>IF(ISERROR(VLOOKUP(A25,'[1]Z04 支出决算表(财决04表)'!$A$10:$J$500,4,FALSE)),"",VLOOKUP(A25,'[1]Z04 支出决算表(财决04表)'!$A$10:$J$500,4,FALSE))</f>
        <v>住房保障支出</v>
      </c>
      <c r="D25" s="76">
        <f>IF(ISERROR(VLOOKUP(A25,'[1]Z04 支出决算表(财决04表)'!$A$10:$J$500,5,FALSE)),"",VLOOKUP(A25,'[1]Z04 支出决算表(财决04表)'!$A$10:$J$500,5,FALSE))</f>
        <v>4.07</v>
      </c>
      <c r="E25" s="76">
        <f>IF(ISERROR(VLOOKUP(A25,'[1]Z04 支出决算表(财决04表)'!$A$10:$J$500,6,FALSE)),"",VLOOKUP(A25,'[1]Z04 支出决算表(财决04表)'!$A$10:$J$500,6,FALSE))</f>
        <v>4.07</v>
      </c>
      <c r="F25" s="76">
        <f>IF(ISERROR(VLOOKUP(A25,'[1]Z04 支出决算表(财决04表)'!$A$10:$J$500,7,FALSE)),"",VLOOKUP(A25,'[1]Z04 支出决算表(财决04表)'!$A$10:$J$500,7,FALSE))</f>
        <v>0</v>
      </c>
      <c r="G25" s="76">
        <f>IF(ISERROR(VLOOKUP(A25,'[1]Z04 支出决算表(财决04表)'!$A$10:$J$500,8,FALSE)),"",VLOOKUP(A25,'[1]Z04 支出决算表(财决04表)'!$A$10:$J$500,8,FALSE))</f>
        <v>0</v>
      </c>
      <c r="H25" s="76">
        <f>IF(ISERROR(VLOOKUP(A25,'[1]Z04 支出决算表(财决04表)'!$A$10:$J$500,9,FALSE)),"",VLOOKUP(A25,'[1]Z04 支出决算表(财决04表)'!$A$10:$J$500,9,FALSE))</f>
        <v>0</v>
      </c>
      <c r="I25" s="76">
        <f>IF(ISERROR(VLOOKUP(A25,'[1]Z04 支出决算表(财决04表)'!$A$10:$J$500,10,FALSE)),"",VLOOKUP(A25,'[1]Z04 支出决算表(财决04表)'!$A$10:$J$500,10,FALSE))</f>
        <v>0</v>
      </c>
      <c r="J25" s="88" t="str">
        <f>'[1]Z04 支出决算表(财决04表)'!$A24</f>
        <v>221</v>
      </c>
      <c r="K25" s="74">
        <f>'[1]Z04 支出决算表(财决04表)'!$E24</f>
        <v>4.07</v>
      </c>
      <c r="L25" s="53">
        <f t="shared" si="1"/>
        <v>25</v>
      </c>
    </row>
    <row r="26" spans="1:12" ht="22.7" customHeight="1">
      <c r="A26" s="193" t="str">
        <f t="shared" si="0"/>
        <v>22102</v>
      </c>
      <c r="B26" s="194"/>
      <c r="C26" s="192" t="str">
        <f>IF(ISERROR(VLOOKUP(A26,'[1]Z04 支出决算表(财决04表)'!$A$10:$J$500,4,FALSE)),"",VLOOKUP(A26,'[1]Z04 支出决算表(财决04表)'!$A$10:$J$500,4,FALSE))</f>
        <v>住房改革支出</v>
      </c>
      <c r="D26" s="76">
        <f>IF(ISERROR(VLOOKUP(A26,'[1]Z04 支出决算表(财决04表)'!$A$10:$J$500,5,FALSE)),"",VLOOKUP(A26,'[1]Z04 支出决算表(财决04表)'!$A$10:$J$500,5,FALSE))</f>
        <v>4.07</v>
      </c>
      <c r="E26" s="76">
        <f>IF(ISERROR(VLOOKUP(A26,'[1]Z04 支出决算表(财决04表)'!$A$10:$J$500,6,FALSE)),"",VLOOKUP(A26,'[1]Z04 支出决算表(财决04表)'!$A$10:$J$500,6,FALSE))</f>
        <v>4.07</v>
      </c>
      <c r="F26" s="76">
        <f>IF(ISERROR(VLOOKUP(A26,'[1]Z04 支出决算表(财决04表)'!$A$10:$J$500,7,FALSE)),"",VLOOKUP(A26,'[1]Z04 支出决算表(财决04表)'!$A$10:$J$500,7,FALSE))</f>
        <v>0</v>
      </c>
      <c r="G26" s="76">
        <f>IF(ISERROR(VLOOKUP(A26,'[1]Z04 支出决算表(财决04表)'!$A$10:$J$500,8,FALSE)),"",VLOOKUP(A26,'[1]Z04 支出决算表(财决04表)'!$A$10:$J$500,8,FALSE))</f>
        <v>0</v>
      </c>
      <c r="H26" s="76">
        <f>IF(ISERROR(VLOOKUP(A26,'[1]Z04 支出决算表(财决04表)'!$A$10:$J$500,9,FALSE)),"",VLOOKUP(A26,'[1]Z04 支出决算表(财决04表)'!$A$10:$J$500,9,FALSE))</f>
        <v>0</v>
      </c>
      <c r="I26" s="76">
        <f>IF(ISERROR(VLOOKUP(A26,'[1]Z04 支出决算表(财决04表)'!$A$10:$J$500,10,FALSE)),"",VLOOKUP(A26,'[1]Z04 支出决算表(财决04表)'!$A$10:$J$500,10,FALSE))</f>
        <v>0</v>
      </c>
      <c r="J26" s="88" t="str">
        <f>'[1]Z04 支出决算表(财决04表)'!$A25</f>
        <v>22102</v>
      </c>
      <c r="K26" s="74">
        <f>'[1]Z04 支出决算表(财决04表)'!$E25</f>
        <v>4.07</v>
      </c>
      <c r="L26" s="53">
        <f t="shared" si="1"/>
        <v>26</v>
      </c>
    </row>
    <row r="27" spans="1:12" ht="22.7" customHeight="1">
      <c r="A27" s="193" t="str">
        <f t="shared" si="0"/>
        <v>2210201</v>
      </c>
      <c r="B27" s="194"/>
      <c r="C27" s="192" t="str">
        <f>IF(ISERROR(VLOOKUP(A27,'[1]Z04 支出决算表(财决04表)'!$A$10:$J$500,4,FALSE)),"",VLOOKUP(A27,'[1]Z04 支出决算表(财决04表)'!$A$10:$J$500,4,FALSE))</f>
        <v xml:space="preserve">  住房公积金</v>
      </c>
      <c r="D27" s="76">
        <f>IF(ISERROR(VLOOKUP(A27,'[1]Z04 支出决算表(财决04表)'!$A$10:$J$500,5,FALSE)),"",VLOOKUP(A27,'[1]Z04 支出决算表(财决04表)'!$A$10:$J$500,5,FALSE))</f>
        <v>4.07</v>
      </c>
      <c r="E27" s="76">
        <f>IF(ISERROR(VLOOKUP(A27,'[1]Z04 支出决算表(财决04表)'!$A$10:$J$500,6,FALSE)),"",VLOOKUP(A27,'[1]Z04 支出决算表(财决04表)'!$A$10:$J$500,6,FALSE))</f>
        <v>4.07</v>
      </c>
      <c r="F27" s="76">
        <f>IF(ISERROR(VLOOKUP(A27,'[1]Z04 支出决算表(财决04表)'!$A$10:$J$500,7,FALSE)),"",VLOOKUP(A27,'[1]Z04 支出决算表(财决04表)'!$A$10:$J$500,7,FALSE))</f>
        <v>0</v>
      </c>
      <c r="G27" s="76">
        <f>IF(ISERROR(VLOOKUP(A27,'[1]Z04 支出决算表(财决04表)'!$A$10:$J$500,8,FALSE)),"",VLOOKUP(A27,'[1]Z04 支出决算表(财决04表)'!$A$10:$J$500,8,FALSE))</f>
        <v>0</v>
      </c>
      <c r="H27" s="76">
        <f>IF(ISERROR(VLOOKUP(A27,'[1]Z04 支出决算表(财决04表)'!$A$10:$J$500,9,FALSE)),"",VLOOKUP(A27,'[1]Z04 支出决算表(财决04表)'!$A$10:$J$500,9,FALSE))</f>
        <v>0</v>
      </c>
      <c r="I27" s="76">
        <f>IF(ISERROR(VLOOKUP(A27,'[1]Z04 支出决算表(财决04表)'!$A$10:$J$500,10,FALSE)),"",VLOOKUP(A27,'[1]Z04 支出决算表(财决04表)'!$A$10:$J$500,10,FALSE))</f>
        <v>0</v>
      </c>
      <c r="J27" s="88" t="str">
        <f>'[1]Z04 支出决算表(财决04表)'!$A26</f>
        <v>2210201</v>
      </c>
      <c r="K27" s="74">
        <f>'[1]Z04 支出决算表(财决04表)'!$E26</f>
        <v>4.07</v>
      </c>
      <c r="L27" s="53">
        <f t="shared" si="1"/>
        <v>27</v>
      </c>
    </row>
    <row r="28" spans="1:12" ht="22.7" customHeight="1">
      <c r="A28" s="193" t="str">
        <f t="shared" si="0"/>
        <v/>
      </c>
      <c r="B28" s="194"/>
      <c r="C28" s="192" t="str">
        <f>IF(ISERROR(VLOOKUP(A28,'[1]Z04 支出决算表(财决04表)'!$A$10:$J$500,4,FALSE)),"",VLOOKUP(A28,'[1]Z04 支出决算表(财决04表)'!$A$10:$J$500,4,FALSE))</f>
        <v/>
      </c>
      <c r="D28" s="76" t="str">
        <f>IF(ISERROR(VLOOKUP(A28,'[1]Z04 支出决算表(财决04表)'!$A$10:$J$500,5,FALSE)),"",VLOOKUP(A28,'[1]Z04 支出决算表(财决04表)'!$A$10:$J$500,5,FALSE))</f>
        <v/>
      </c>
      <c r="E28" s="76" t="str">
        <f>IF(ISERROR(VLOOKUP(A28,'[1]Z04 支出决算表(财决04表)'!$A$10:$J$500,6,FALSE)),"",VLOOKUP(A28,'[1]Z04 支出决算表(财决04表)'!$A$10:$J$500,6,FALSE))</f>
        <v/>
      </c>
      <c r="F28" s="76" t="str">
        <f>IF(ISERROR(VLOOKUP(A28,'[1]Z04 支出决算表(财决04表)'!$A$10:$J$500,7,FALSE)),"",VLOOKUP(A28,'[1]Z04 支出决算表(财决04表)'!$A$10:$J$500,7,FALSE))</f>
        <v/>
      </c>
      <c r="G28" s="76" t="str">
        <f>IF(ISERROR(VLOOKUP(A28,'[1]Z04 支出决算表(财决04表)'!$A$10:$J$500,8,FALSE)),"",VLOOKUP(A28,'[1]Z04 支出决算表(财决04表)'!$A$10:$J$500,8,FALSE))</f>
        <v/>
      </c>
      <c r="H28" s="76" t="str">
        <f>IF(ISERROR(VLOOKUP(A28,'[1]Z04 支出决算表(财决04表)'!$A$10:$J$500,9,FALSE)),"",VLOOKUP(A28,'[1]Z04 支出决算表(财决04表)'!$A$10:$J$500,9,FALSE))</f>
        <v/>
      </c>
      <c r="I28" s="76" t="str">
        <f>IF(ISERROR(VLOOKUP(A28,'[1]Z04 支出决算表(财决04表)'!$A$10:$J$500,10,FALSE)),"",VLOOKUP(A28,'[1]Z04 支出决算表(财决04表)'!$A$10:$J$500,10,FALSE))</f>
        <v/>
      </c>
      <c r="J28" s="88">
        <f>'[1]Z04 支出决算表(财决04表)'!$A27</f>
        <v>0</v>
      </c>
      <c r="K28" s="74">
        <f>'[1]Z04 支出决算表(财决04表)'!$E27</f>
        <v>0</v>
      </c>
      <c r="L28" s="53" t="str">
        <f t="shared" si="1"/>
        <v/>
      </c>
    </row>
    <row r="29" spans="1:12" ht="22.7" customHeight="1">
      <c r="A29" s="193" t="str">
        <f t="shared" si="0"/>
        <v/>
      </c>
      <c r="B29" s="194"/>
      <c r="C29" s="192" t="str">
        <f>IF(ISERROR(VLOOKUP(A29,'[1]Z04 支出决算表(财决04表)'!$A$10:$J$500,4,FALSE)),"",VLOOKUP(A29,'[1]Z04 支出决算表(财决04表)'!$A$10:$J$500,4,FALSE))</f>
        <v/>
      </c>
      <c r="D29" s="76" t="str">
        <f>IF(ISERROR(VLOOKUP(A29,'[1]Z04 支出决算表(财决04表)'!$A$10:$J$500,5,FALSE)),"",VLOOKUP(A29,'[1]Z04 支出决算表(财决04表)'!$A$10:$J$500,5,FALSE))</f>
        <v/>
      </c>
      <c r="E29" s="76" t="str">
        <f>IF(ISERROR(VLOOKUP(A29,'[1]Z04 支出决算表(财决04表)'!$A$10:$J$500,6,FALSE)),"",VLOOKUP(A29,'[1]Z04 支出决算表(财决04表)'!$A$10:$J$500,6,FALSE))</f>
        <v/>
      </c>
      <c r="F29" s="76" t="str">
        <f>IF(ISERROR(VLOOKUP(A29,'[1]Z04 支出决算表(财决04表)'!$A$10:$J$500,7,FALSE)),"",VLOOKUP(A29,'[1]Z04 支出决算表(财决04表)'!$A$10:$J$500,7,FALSE))</f>
        <v/>
      </c>
      <c r="G29" s="76" t="str">
        <f>IF(ISERROR(VLOOKUP(A29,'[1]Z04 支出决算表(财决04表)'!$A$10:$J$500,8,FALSE)),"",VLOOKUP(A29,'[1]Z04 支出决算表(财决04表)'!$A$10:$J$500,8,FALSE))</f>
        <v/>
      </c>
      <c r="H29" s="76" t="str">
        <f>IF(ISERROR(VLOOKUP(A29,'[1]Z04 支出决算表(财决04表)'!$A$10:$J$500,9,FALSE)),"",VLOOKUP(A29,'[1]Z04 支出决算表(财决04表)'!$A$10:$J$500,9,FALSE))</f>
        <v/>
      </c>
      <c r="I29" s="76" t="str">
        <f>IF(ISERROR(VLOOKUP(A29,'[1]Z04 支出决算表(财决04表)'!$A$10:$J$500,10,FALSE)),"",VLOOKUP(A29,'[1]Z04 支出决算表(财决04表)'!$A$10:$J$500,10,FALSE))</f>
        <v/>
      </c>
      <c r="J29" s="88">
        <f>'[1]Z04 支出决算表(财决04表)'!$A28</f>
        <v>0</v>
      </c>
      <c r="K29" s="74">
        <f>'[1]Z04 支出决算表(财决04表)'!$E28</f>
        <v>0</v>
      </c>
      <c r="L29" s="53" t="str">
        <f t="shared" si="1"/>
        <v/>
      </c>
    </row>
    <row r="30" spans="1:12" ht="22.7" customHeight="1">
      <c r="A30" s="193" t="str">
        <f t="shared" si="0"/>
        <v/>
      </c>
      <c r="B30" s="194"/>
      <c r="C30" s="192" t="str">
        <f>IF(ISERROR(VLOOKUP(A30,'[1]Z04 支出决算表(财决04表)'!$A$10:$J$500,4,FALSE)),"",VLOOKUP(A30,'[1]Z04 支出决算表(财决04表)'!$A$10:$J$500,4,FALSE))</f>
        <v/>
      </c>
      <c r="D30" s="76" t="str">
        <f>IF(ISERROR(VLOOKUP(A30,'[1]Z04 支出决算表(财决04表)'!$A$10:$J$500,5,FALSE)),"",VLOOKUP(A30,'[1]Z04 支出决算表(财决04表)'!$A$10:$J$500,5,FALSE))</f>
        <v/>
      </c>
      <c r="E30" s="76" t="str">
        <f>IF(ISERROR(VLOOKUP(A30,'[1]Z04 支出决算表(财决04表)'!$A$10:$J$500,6,FALSE)),"",VLOOKUP(A30,'[1]Z04 支出决算表(财决04表)'!$A$10:$J$500,6,FALSE))</f>
        <v/>
      </c>
      <c r="F30" s="76" t="str">
        <f>IF(ISERROR(VLOOKUP(A30,'[1]Z04 支出决算表(财决04表)'!$A$10:$J$500,7,FALSE)),"",VLOOKUP(A30,'[1]Z04 支出决算表(财决04表)'!$A$10:$J$500,7,FALSE))</f>
        <v/>
      </c>
      <c r="G30" s="76" t="str">
        <f>IF(ISERROR(VLOOKUP(A30,'[1]Z04 支出决算表(财决04表)'!$A$10:$J$500,8,FALSE)),"",VLOOKUP(A30,'[1]Z04 支出决算表(财决04表)'!$A$10:$J$500,8,FALSE))</f>
        <v/>
      </c>
      <c r="H30" s="76" t="str">
        <f>IF(ISERROR(VLOOKUP(A30,'[1]Z04 支出决算表(财决04表)'!$A$10:$J$500,9,FALSE)),"",VLOOKUP(A30,'[1]Z04 支出决算表(财决04表)'!$A$10:$J$500,9,FALSE))</f>
        <v/>
      </c>
      <c r="I30" s="76" t="str">
        <f>IF(ISERROR(VLOOKUP(A30,'[1]Z04 支出决算表(财决04表)'!$A$10:$J$500,10,FALSE)),"",VLOOKUP(A30,'[1]Z04 支出决算表(财决04表)'!$A$10:$J$500,10,FALSE))</f>
        <v/>
      </c>
      <c r="J30" s="88">
        <f>'[1]Z04 支出决算表(财决04表)'!$A29</f>
        <v>0</v>
      </c>
      <c r="K30" s="74">
        <f>'[1]Z04 支出决算表(财决04表)'!$E29</f>
        <v>0</v>
      </c>
      <c r="L30" s="53" t="str">
        <f t="shared" si="1"/>
        <v/>
      </c>
    </row>
    <row r="31" spans="1:12" ht="22.7" customHeight="1">
      <c r="A31" s="193" t="str">
        <f t="shared" si="0"/>
        <v/>
      </c>
      <c r="B31" s="194"/>
      <c r="C31" s="192" t="str">
        <f>IF(ISERROR(VLOOKUP(A31,'[1]Z04 支出决算表(财决04表)'!$A$10:$J$500,4,FALSE)),"",VLOOKUP(A31,'[1]Z04 支出决算表(财决04表)'!$A$10:$J$500,4,FALSE))</f>
        <v/>
      </c>
      <c r="D31" s="76" t="str">
        <f>IF(ISERROR(VLOOKUP(A31,'[1]Z04 支出决算表(财决04表)'!$A$10:$J$500,5,FALSE)),"",VLOOKUP(A31,'[1]Z04 支出决算表(财决04表)'!$A$10:$J$500,5,FALSE))</f>
        <v/>
      </c>
      <c r="E31" s="76" t="str">
        <f>IF(ISERROR(VLOOKUP(A31,'[1]Z04 支出决算表(财决04表)'!$A$10:$J$500,6,FALSE)),"",VLOOKUP(A31,'[1]Z04 支出决算表(财决04表)'!$A$10:$J$500,6,FALSE))</f>
        <v/>
      </c>
      <c r="F31" s="76" t="str">
        <f>IF(ISERROR(VLOOKUP(A31,'[1]Z04 支出决算表(财决04表)'!$A$10:$J$500,7,FALSE)),"",VLOOKUP(A31,'[1]Z04 支出决算表(财决04表)'!$A$10:$J$500,7,FALSE))</f>
        <v/>
      </c>
      <c r="G31" s="76" t="str">
        <f>IF(ISERROR(VLOOKUP(A31,'[1]Z04 支出决算表(财决04表)'!$A$10:$J$500,8,FALSE)),"",VLOOKUP(A31,'[1]Z04 支出决算表(财决04表)'!$A$10:$J$500,8,FALSE))</f>
        <v/>
      </c>
      <c r="H31" s="76" t="str">
        <f>IF(ISERROR(VLOOKUP(A31,'[1]Z04 支出决算表(财决04表)'!$A$10:$J$500,9,FALSE)),"",VLOOKUP(A31,'[1]Z04 支出决算表(财决04表)'!$A$10:$J$500,9,FALSE))</f>
        <v/>
      </c>
      <c r="I31" s="76" t="str">
        <f>IF(ISERROR(VLOOKUP(A31,'[1]Z04 支出决算表(财决04表)'!$A$10:$J$500,10,FALSE)),"",VLOOKUP(A31,'[1]Z04 支出决算表(财决04表)'!$A$10:$J$500,10,FALSE))</f>
        <v/>
      </c>
      <c r="J31" s="88">
        <f>'[1]Z04 支出决算表(财决04表)'!$A30</f>
        <v>0</v>
      </c>
      <c r="K31" s="74">
        <f>'[1]Z04 支出决算表(财决04表)'!$E30</f>
        <v>0</v>
      </c>
      <c r="L31" s="53" t="str">
        <f t="shared" si="1"/>
        <v/>
      </c>
    </row>
    <row r="32" spans="1:12" ht="22.7" customHeight="1">
      <c r="A32" s="193" t="str">
        <f t="shared" si="0"/>
        <v/>
      </c>
      <c r="B32" s="194"/>
      <c r="C32" s="192" t="str">
        <f>IF(ISERROR(VLOOKUP(A32,'[1]Z04 支出决算表(财决04表)'!$A$10:$J$500,4,FALSE)),"",VLOOKUP(A32,'[1]Z04 支出决算表(财决04表)'!$A$10:$J$500,4,FALSE))</f>
        <v/>
      </c>
      <c r="D32" s="76" t="str">
        <f>IF(ISERROR(VLOOKUP(A32,'[1]Z04 支出决算表(财决04表)'!$A$10:$J$500,5,FALSE)),"",VLOOKUP(A32,'[1]Z04 支出决算表(财决04表)'!$A$10:$J$500,5,FALSE))</f>
        <v/>
      </c>
      <c r="E32" s="76" t="str">
        <f>IF(ISERROR(VLOOKUP(A32,'[1]Z04 支出决算表(财决04表)'!$A$10:$J$500,6,FALSE)),"",VLOOKUP(A32,'[1]Z04 支出决算表(财决04表)'!$A$10:$J$500,6,FALSE))</f>
        <v/>
      </c>
      <c r="F32" s="76" t="str">
        <f>IF(ISERROR(VLOOKUP(A32,'[1]Z04 支出决算表(财决04表)'!$A$10:$J$500,7,FALSE)),"",VLOOKUP(A32,'[1]Z04 支出决算表(财决04表)'!$A$10:$J$500,7,FALSE))</f>
        <v/>
      </c>
      <c r="G32" s="76" t="str">
        <f>IF(ISERROR(VLOOKUP(A32,'[1]Z04 支出决算表(财决04表)'!$A$10:$J$500,8,FALSE)),"",VLOOKUP(A32,'[1]Z04 支出决算表(财决04表)'!$A$10:$J$500,8,FALSE))</f>
        <v/>
      </c>
      <c r="H32" s="76" t="str">
        <f>IF(ISERROR(VLOOKUP(A32,'[1]Z04 支出决算表(财决04表)'!$A$10:$J$500,9,FALSE)),"",VLOOKUP(A32,'[1]Z04 支出决算表(财决04表)'!$A$10:$J$500,9,FALSE))</f>
        <v/>
      </c>
      <c r="I32" s="76" t="str">
        <f>IF(ISERROR(VLOOKUP(A32,'[1]Z04 支出决算表(财决04表)'!$A$10:$J$500,10,FALSE)),"",VLOOKUP(A32,'[1]Z04 支出决算表(财决04表)'!$A$10:$J$500,10,FALSE))</f>
        <v/>
      </c>
      <c r="J32" s="88">
        <f>'[1]Z04 支出决算表(财决04表)'!$A31</f>
        <v>0</v>
      </c>
      <c r="K32" s="74">
        <f>'[1]Z04 支出决算表(财决04表)'!$E31</f>
        <v>0</v>
      </c>
      <c r="L32" s="53" t="str">
        <f t="shared" si="1"/>
        <v/>
      </c>
    </row>
    <row r="33" spans="1:12" ht="22.7" customHeight="1">
      <c r="A33" s="193" t="str">
        <f t="shared" si="0"/>
        <v/>
      </c>
      <c r="B33" s="194"/>
      <c r="C33" s="192" t="str">
        <f>IF(ISERROR(VLOOKUP(A33,'[1]Z04 支出决算表(财决04表)'!$A$10:$J$500,4,FALSE)),"",VLOOKUP(A33,'[1]Z04 支出决算表(财决04表)'!$A$10:$J$500,4,FALSE))</f>
        <v/>
      </c>
      <c r="D33" s="76" t="str">
        <f>IF(ISERROR(VLOOKUP(A33,'[1]Z04 支出决算表(财决04表)'!$A$10:$J$500,5,FALSE)),"",VLOOKUP(A33,'[1]Z04 支出决算表(财决04表)'!$A$10:$J$500,5,FALSE))</f>
        <v/>
      </c>
      <c r="E33" s="76" t="str">
        <f>IF(ISERROR(VLOOKUP(A33,'[1]Z04 支出决算表(财决04表)'!$A$10:$J$500,6,FALSE)),"",VLOOKUP(A33,'[1]Z04 支出决算表(财决04表)'!$A$10:$J$500,6,FALSE))</f>
        <v/>
      </c>
      <c r="F33" s="76" t="str">
        <f>IF(ISERROR(VLOOKUP(A33,'[1]Z04 支出决算表(财决04表)'!$A$10:$J$500,7,FALSE)),"",VLOOKUP(A33,'[1]Z04 支出决算表(财决04表)'!$A$10:$J$500,7,FALSE))</f>
        <v/>
      </c>
      <c r="G33" s="76" t="str">
        <f>IF(ISERROR(VLOOKUP(A33,'[1]Z04 支出决算表(财决04表)'!$A$10:$J$500,8,FALSE)),"",VLOOKUP(A33,'[1]Z04 支出决算表(财决04表)'!$A$10:$J$500,8,FALSE))</f>
        <v/>
      </c>
      <c r="H33" s="76" t="str">
        <f>IF(ISERROR(VLOOKUP(A33,'[1]Z04 支出决算表(财决04表)'!$A$10:$J$500,9,FALSE)),"",VLOOKUP(A33,'[1]Z04 支出决算表(财决04表)'!$A$10:$J$500,9,FALSE))</f>
        <v/>
      </c>
      <c r="I33" s="76" t="str">
        <f>IF(ISERROR(VLOOKUP(A33,'[1]Z04 支出决算表(财决04表)'!$A$10:$J$500,10,FALSE)),"",VLOOKUP(A33,'[1]Z04 支出决算表(财决04表)'!$A$10:$J$500,10,FALSE))</f>
        <v/>
      </c>
      <c r="J33" s="88">
        <f>'[1]Z04 支出决算表(财决04表)'!$A32</f>
        <v>0</v>
      </c>
      <c r="K33" s="74">
        <f>'[1]Z04 支出决算表(财决04表)'!$E32</f>
        <v>0</v>
      </c>
      <c r="L33" s="53" t="str">
        <f t="shared" si="1"/>
        <v/>
      </c>
    </row>
    <row r="34" spans="1:12" ht="22.7" customHeight="1">
      <c r="A34" s="193" t="str">
        <f t="shared" si="0"/>
        <v/>
      </c>
      <c r="B34" s="194"/>
      <c r="C34" s="192" t="str">
        <f>IF(ISERROR(VLOOKUP(A34,'[1]Z04 支出决算表(财决04表)'!$A$10:$J$500,4,FALSE)),"",VLOOKUP(A34,'[1]Z04 支出决算表(财决04表)'!$A$10:$J$500,4,FALSE))</f>
        <v/>
      </c>
      <c r="D34" s="76" t="str">
        <f>IF(ISERROR(VLOOKUP(A34,'[1]Z04 支出决算表(财决04表)'!$A$10:$J$500,5,FALSE)),"",VLOOKUP(A34,'[1]Z04 支出决算表(财决04表)'!$A$10:$J$500,5,FALSE))</f>
        <v/>
      </c>
      <c r="E34" s="76" t="str">
        <f>IF(ISERROR(VLOOKUP(A34,'[1]Z04 支出决算表(财决04表)'!$A$10:$J$500,6,FALSE)),"",VLOOKUP(A34,'[1]Z04 支出决算表(财决04表)'!$A$10:$J$500,6,FALSE))</f>
        <v/>
      </c>
      <c r="F34" s="76" t="str">
        <f>IF(ISERROR(VLOOKUP(A34,'[1]Z04 支出决算表(财决04表)'!$A$10:$J$500,7,FALSE)),"",VLOOKUP(A34,'[1]Z04 支出决算表(财决04表)'!$A$10:$J$500,7,FALSE))</f>
        <v/>
      </c>
      <c r="G34" s="76" t="str">
        <f>IF(ISERROR(VLOOKUP(A34,'[1]Z04 支出决算表(财决04表)'!$A$10:$J$500,8,FALSE)),"",VLOOKUP(A34,'[1]Z04 支出决算表(财决04表)'!$A$10:$J$500,8,FALSE))</f>
        <v/>
      </c>
      <c r="H34" s="76" t="str">
        <f>IF(ISERROR(VLOOKUP(A34,'[1]Z04 支出决算表(财决04表)'!$A$10:$J$500,9,FALSE)),"",VLOOKUP(A34,'[1]Z04 支出决算表(财决04表)'!$A$10:$J$500,9,FALSE))</f>
        <v/>
      </c>
      <c r="I34" s="76" t="str">
        <f>IF(ISERROR(VLOOKUP(A34,'[1]Z04 支出决算表(财决04表)'!$A$10:$J$500,10,FALSE)),"",VLOOKUP(A34,'[1]Z04 支出决算表(财决04表)'!$A$10:$J$500,10,FALSE))</f>
        <v/>
      </c>
      <c r="J34" s="88">
        <f>'[1]Z04 支出决算表(财决04表)'!$A33</f>
        <v>0</v>
      </c>
      <c r="K34" s="74">
        <f>'[1]Z04 支出决算表(财决04表)'!$E33</f>
        <v>0</v>
      </c>
      <c r="L34" s="53" t="str">
        <f t="shared" si="1"/>
        <v/>
      </c>
    </row>
    <row r="35" spans="1:12" ht="22.7" customHeight="1">
      <c r="A35" s="193" t="str">
        <f t="shared" si="0"/>
        <v/>
      </c>
      <c r="B35" s="194"/>
      <c r="C35" s="192" t="str">
        <f>IF(ISERROR(VLOOKUP(A35,'[1]Z04 支出决算表(财决04表)'!$A$10:$J$500,4,FALSE)),"",VLOOKUP(A35,'[1]Z04 支出决算表(财决04表)'!$A$10:$J$500,4,FALSE))</f>
        <v/>
      </c>
      <c r="D35" s="76" t="str">
        <f>IF(ISERROR(VLOOKUP(A35,'[1]Z04 支出决算表(财决04表)'!$A$10:$J$500,5,FALSE)),"",VLOOKUP(A35,'[1]Z04 支出决算表(财决04表)'!$A$10:$J$500,5,FALSE))</f>
        <v/>
      </c>
      <c r="E35" s="76" t="str">
        <f>IF(ISERROR(VLOOKUP(A35,'[1]Z04 支出决算表(财决04表)'!$A$10:$J$500,6,FALSE)),"",VLOOKUP(A35,'[1]Z04 支出决算表(财决04表)'!$A$10:$J$500,6,FALSE))</f>
        <v/>
      </c>
      <c r="F35" s="76" t="str">
        <f>IF(ISERROR(VLOOKUP(A35,'[1]Z04 支出决算表(财决04表)'!$A$10:$J$500,7,FALSE)),"",VLOOKUP(A35,'[1]Z04 支出决算表(财决04表)'!$A$10:$J$500,7,FALSE))</f>
        <v/>
      </c>
      <c r="G35" s="76" t="str">
        <f>IF(ISERROR(VLOOKUP(A35,'[1]Z04 支出决算表(财决04表)'!$A$10:$J$500,8,FALSE)),"",VLOOKUP(A35,'[1]Z04 支出决算表(财决04表)'!$A$10:$J$500,8,FALSE))</f>
        <v/>
      </c>
      <c r="H35" s="76" t="str">
        <f>IF(ISERROR(VLOOKUP(A35,'[1]Z04 支出决算表(财决04表)'!$A$10:$J$500,9,FALSE)),"",VLOOKUP(A35,'[1]Z04 支出决算表(财决04表)'!$A$10:$J$500,9,FALSE))</f>
        <v/>
      </c>
      <c r="I35" s="76" t="str">
        <f>IF(ISERROR(VLOOKUP(A35,'[1]Z04 支出决算表(财决04表)'!$A$10:$J$500,10,FALSE)),"",VLOOKUP(A35,'[1]Z04 支出决算表(财决04表)'!$A$10:$J$500,10,FALSE))</f>
        <v/>
      </c>
      <c r="J35" s="88">
        <f>'[1]Z04 支出决算表(财决04表)'!$A34</f>
        <v>0</v>
      </c>
      <c r="K35" s="74">
        <f>'[1]Z04 支出决算表(财决04表)'!$E34</f>
        <v>0</v>
      </c>
      <c r="L35" s="53" t="str">
        <f t="shared" si="1"/>
        <v/>
      </c>
    </row>
    <row r="36" spans="1:12" ht="22.7" customHeight="1">
      <c r="A36" s="193" t="str">
        <f t="shared" si="0"/>
        <v/>
      </c>
      <c r="B36" s="194"/>
      <c r="C36" s="192" t="str">
        <f>IF(ISERROR(VLOOKUP(A36,'[1]Z04 支出决算表(财决04表)'!$A$10:$J$500,4,FALSE)),"",VLOOKUP(A36,'[1]Z04 支出决算表(财决04表)'!$A$10:$J$500,4,FALSE))</f>
        <v/>
      </c>
      <c r="D36" s="76" t="str">
        <f>IF(ISERROR(VLOOKUP(A36,'[1]Z04 支出决算表(财决04表)'!$A$10:$J$500,5,FALSE)),"",VLOOKUP(A36,'[1]Z04 支出决算表(财决04表)'!$A$10:$J$500,5,FALSE))</f>
        <v/>
      </c>
      <c r="E36" s="76" t="str">
        <f>IF(ISERROR(VLOOKUP(A36,'[1]Z04 支出决算表(财决04表)'!$A$10:$J$500,6,FALSE)),"",VLOOKUP(A36,'[1]Z04 支出决算表(财决04表)'!$A$10:$J$500,6,FALSE))</f>
        <v/>
      </c>
      <c r="F36" s="76" t="str">
        <f>IF(ISERROR(VLOOKUP(A36,'[1]Z04 支出决算表(财决04表)'!$A$10:$J$500,7,FALSE)),"",VLOOKUP(A36,'[1]Z04 支出决算表(财决04表)'!$A$10:$J$500,7,FALSE))</f>
        <v/>
      </c>
      <c r="G36" s="76" t="str">
        <f>IF(ISERROR(VLOOKUP(A36,'[1]Z04 支出决算表(财决04表)'!$A$10:$J$500,8,FALSE)),"",VLOOKUP(A36,'[1]Z04 支出决算表(财决04表)'!$A$10:$J$500,8,FALSE))</f>
        <v/>
      </c>
      <c r="H36" s="76" t="str">
        <f>IF(ISERROR(VLOOKUP(A36,'[1]Z04 支出决算表(财决04表)'!$A$10:$J$500,9,FALSE)),"",VLOOKUP(A36,'[1]Z04 支出决算表(财决04表)'!$A$10:$J$500,9,FALSE))</f>
        <v/>
      </c>
      <c r="I36" s="76" t="str">
        <f>IF(ISERROR(VLOOKUP(A36,'[1]Z04 支出决算表(财决04表)'!$A$10:$J$500,10,FALSE)),"",VLOOKUP(A36,'[1]Z04 支出决算表(财决04表)'!$A$10:$J$500,10,FALSE))</f>
        <v/>
      </c>
      <c r="J36" s="88">
        <f>'[1]Z04 支出决算表(财决04表)'!$A35</f>
        <v>0</v>
      </c>
      <c r="K36" s="74">
        <f>'[1]Z04 支出决算表(财决04表)'!$E35</f>
        <v>0</v>
      </c>
      <c r="L36" s="53" t="str">
        <f t="shared" si="1"/>
        <v/>
      </c>
    </row>
    <row r="37" spans="1:12" ht="22.7" customHeight="1">
      <c r="A37" s="193" t="str">
        <f t="shared" si="0"/>
        <v/>
      </c>
      <c r="B37" s="194"/>
      <c r="C37" s="192" t="str">
        <f>IF(ISERROR(VLOOKUP(A37,'[1]Z04 支出决算表(财决04表)'!$A$10:$J$500,4,FALSE)),"",VLOOKUP(A37,'[1]Z04 支出决算表(财决04表)'!$A$10:$J$500,4,FALSE))</f>
        <v/>
      </c>
      <c r="D37" s="76" t="str">
        <f>IF(ISERROR(VLOOKUP(A37,'[1]Z04 支出决算表(财决04表)'!$A$10:$J$500,5,FALSE)),"",VLOOKUP(A37,'[1]Z04 支出决算表(财决04表)'!$A$10:$J$500,5,FALSE))</f>
        <v/>
      </c>
      <c r="E37" s="76" t="str">
        <f>IF(ISERROR(VLOOKUP(A37,'[1]Z04 支出决算表(财决04表)'!$A$10:$J$500,6,FALSE)),"",VLOOKUP(A37,'[1]Z04 支出决算表(财决04表)'!$A$10:$J$500,6,FALSE))</f>
        <v/>
      </c>
      <c r="F37" s="76" t="str">
        <f>IF(ISERROR(VLOOKUP(A37,'[1]Z04 支出决算表(财决04表)'!$A$10:$J$500,7,FALSE)),"",VLOOKUP(A37,'[1]Z04 支出决算表(财决04表)'!$A$10:$J$500,7,FALSE))</f>
        <v/>
      </c>
      <c r="G37" s="76" t="str">
        <f>IF(ISERROR(VLOOKUP(A37,'[1]Z04 支出决算表(财决04表)'!$A$10:$J$500,8,FALSE)),"",VLOOKUP(A37,'[1]Z04 支出决算表(财决04表)'!$A$10:$J$500,8,FALSE))</f>
        <v/>
      </c>
      <c r="H37" s="76" t="str">
        <f>IF(ISERROR(VLOOKUP(A37,'[1]Z04 支出决算表(财决04表)'!$A$10:$J$500,9,FALSE)),"",VLOOKUP(A37,'[1]Z04 支出决算表(财决04表)'!$A$10:$J$500,9,FALSE))</f>
        <v/>
      </c>
      <c r="I37" s="76" t="str">
        <f>IF(ISERROR(VLOOKUP(A37,'[1]Z04 支出决算表(财决04表)'!$A$10:$J$500,10,FALSE)),"",VLOOKUP(A37,'[1]Z04 支出决算表(财决04表)'!$A$10:$J$500,10,FALSE))</f>
        <v/>
      </c>
      <c r="J37" s="88">
        <f>'[1]Z04 支出决算表(财决04表)'!$A36</f>
        <v>0</v>
      </c>
      <c r="K37" s="74">
        <f>'[1]Z04 支出决算表(财决04表)'!$E36</f>
        <v>0</v>
      </c>
      <c r="L37" s="53" t="str">
        <f t="shared" si="1"/>
        <v/>
      </c>
    </row>
    <row r="38" spans="1:12" ht="22.7" customHeight="1">
      <c r="A38" s="193" t="str">
        <f t="shared" si="0"/>
        <v/>
      </c>
      <c r="B38" s="194"/>
      <c r="C38" s="192" t="str">
        <f>IF(ISERROR(VLOOKUP(A38,'[1]Z04 支出决算表(财决04表)'!$A$10:$J$500,4,FALSE)),"",VLOOKUP(A38,'[1]Z04 支出决算表(财决04表)'!$A$10:$J$500,4,FALSE))</f>
        <v/>
      </c>
      <c r="D38" s="76" t="str">
        <f>IF(ISERROR(VLOOKUP(A38,'[1]Z04 支出决算表(财决04表)'!$A$10:$J$500,5,FALSE)),"",VLOOKUP(A38,'[1]Z04 支出决算表(财决04表)'!$A$10:$J$500,5,FALSE))</f>
        <v/>
      </c>
      <c r="E38" s="76" t="str">
        <f>IF(ISERROR(VLOOKUP(A38,'[1]Z04 支出决算表(财决04表)'!$A$10:$J$500,6,FALSE)),"",VLOOKUP(A38,'[1]Z04 支出决算表(财决04表)'!$A$10:$J$500,6,FALSE))</f>
        <v/>
      </c>
      <c r="F38" s="76" t="str">
        <f>IF(ISERROR(VLOOKUP(A38,'[1]Z04 支出决算表(财决04表)'!$A$10:$J$500,7,FALSE)),"",VLOOKUP(A38,'[1]Z04 支出决算表(财决04表)'!$A$10:$J$500,7,FALSE))</f>
        <v/>
      </c>
      <c r="G38" s="76" t="str">
        <f>IF(ISERROR(VLOOKUP(A38,'[1]Z04 支出决算表(财决04表)'!$A$10:$J$500,8,FALSE)),"",VLOOKUP(A38,'[1]Z04 支出决算表(财决04表)'!$A$10:$J$500,8,FALSE))</f>
        <v/>
      </c>
      <c r="H38" s="76" t="str">
        <f>IF(ISERROR(VLOOKUP(A38,'[1]Z04 支出决算表(财决04表)'!$A$10:$J$500,9,FALSE)),"",VLOOKUP(A38,'[1]Z04 支出决算表(财决04表)'!$A$10:$J$500,9,FALSE))</f>
        <v/>
      </c>
      <c r="I38" s="76" t="str">
        <f>IF(ISERROR(VLOOKUP(A38,'[1]Z04 支出决算表(财决04表)'!$A$10:$J$500,10,FALSE)),"",VLOOKUP(A38,'[1]Z04 支出决算表(财决04表)'!$A$10:$J$500,10,FALSE))</f>
        <v/>
      </c>
      <c r="J38" s="88">
        <f>'[1]Z04 支出决算表(财决04表)'!$A37</f>
        <v>0</v>
      </c>
      <c r="K38" s="74">
        <f>'[1]Z04 支出决算表(财决04表)'!$E37</f>
        <v>0</v>
      </c>
      <c r="L38" s="53" t="str">
        <f t="shared" si="1"/>
        <v/>
      </c>
    </row>
    <row r="39" spans="1:12" ht="22.7" customHeight="1">
      <c r="A39" s="193" t="str">
        <f t="shared" si="0"/>
        <v/>
      </c>
      <c r="B39" s="194"/>
      <c r="C39" s="192" t="str">
        <f>IF(ISERROR(VLOOKUP(A39,'[1]Z04 支出决算表(财决04表)'!$A$10:$J$500,4,FALSE)),"",VLOOKUP(A39,'[1]Z04 支出决算表(财决04表)'!$A$10:$J$500,4,FALSE))</f>
        <v/>
      </c>
      <c r="D39" s="76" t="str">
        <f>IF(ISERROR(VLOOKUP(A39,'[1]Z04 支出决算表(财决04表)'!$A$10:$J$500,5,FALSE)),"",VLOOKUP(A39,'[1]Z04 支出决算表(财决04表)'!$A$10:$J$500,5,FALSE))</f>
        <v/>
      </c>
      <c r="E39" s="76" t="str">
        <f>IF(ISERROR(VLOOKUP(A39,'[1]Z04 支出决算表(财决04表)'!$A$10:$J$500,6,FALSE)),"",VLOOKUP(A39,'[1]Z04 支出决算表(财决04表)'!$A$10:$J$500,6,FALSE))</f>
        <v/>
      </c>
      <c r="F39" s="76" t="str">
        <f>IF(ISERROR(VLOOKUP(A39,'[1]Z04 支出决算表(财决04表)'!$A$10:$J$500,7,FALSE)),"",VLOOKUP(A39,'[1]Z04 支出决算表(财决04表)'!$A$10:$J$500,7,FALSE))</f>
        <v/>
      </c>
      <c r="G39" s="76" t="str">
        <f>IF(ISERROR(VLOOKUP(A39,'[1]Z04 支出决算表(财决04表)'!$A$10:$J$500,8,FALSE)),"",VLOOKUP(A39,'[1]Z04 支出决算表(财决04表)'!$A$10:$J$500,8,FALSE))</f>
        <v/>
      </c>
      <c r="H39" s="76" t="str">
        <f>IF(ISERROR(VLOOKUP(A39,'[1]Z04 支出决算表(财决04表)'!$A$10:$J$500,9,FALSE)),"",VLOOKUP(A39,'[1]Z04 支出决算表(财决04表)'!$A$10:$J$500,9,FALSE))</f>
        <v/>
      </c>
      <c r="I39" s="76" t="str">
        <f>IF(ISERROR(VLOOKUP(A39,'[1]Z04 支出决算表(财决04表)'!$A$10:$J$500,10,FALSE)),"",VLOOKUP(A39,'[1]Z04 支出决算表(财决04表)'!$A$10:$J$500,10,FALSE))</f>
        <v/>
      </c>
      <c r="J39" s="88">
        <f>'[1]Z04 支出决算表(财决04表)'!$A38</f>
        <v>0</v>
      </c>
      <c r="K39" s="74">
        <f>'[1]Z04 支出决算表(财决04表)'!$E38</f>
        <v>0</v>
      </c>
      <c r="L39" s="53" t="str">
        <f t="shared" si="1"/>
        <v/>
      </c>
    </row>
    <row r="40" spans="1:12" ht="22.7" customHeight="1">
      <c r="A40" s="193" t="str">
        <f t="shared" si="0"/>
        <v/>
      </c>
      <c r="B40" s="194"/>
      <c r="C40" s="192" t="str">
        <f>IF(ISERROR(VLOOKUP(A40,'[1]Z04 支出决算表(财决04表)'!$A$10:$J$500,4,FALSE)),"",VLOOKUP(A40,'[1]Z04 支出决算表(财决04表)'!$A$10:$J$500,4,FALSE))</f>
        <v/>
      </c>
      <c r="D40" s="76" t="str">
        <f>IF(ISERROR(VLOOKUP(A40,'[1]Z04 支出决算表(财决04表)'!$A$10:$J$500,5,FALSE)),"",VLOOKUP(A40,'[1]Z04 支出决算表(财决04表)'!$A$10:$J$500,5,FALSE))</f>
        <v/>
      </c>
      <c r="E40" s="76" t="str">
        <f>IF(ISERROR(VLOOKUP(A40,'[1]Z04 支出决算表(财决04表)'!$A$10:$J$500,6,FALSE)),"",VLOOKUP(A40,'[1]Z04 支出决算表(财决04表)'!$A$10:$J$500,6,FALSE))</f>
        <v/>
      </c>
      <c r="F40" s="76" t="str">
        <f>IF(ISERROR(VLOOKUP(A40,'[1]Z04 支出决算表(财决04表)'!$A$10:$J$500,7,FALSE)),"",VLOOKUP(A40,'[1]Z04 支出决算表(财决04表)'!$A$10:$J$500,7,FALSE))</f>
        <v/>
      </c>
      <c r="G40" s="76" t="str">
        <f>IF(ISERROR(VLOOKUP(A40,'[1]Z04 支出决算表(财决04表)'!$A$10:$J$500,8,FALSE)),"",VLOOKUP(A40,'[1]Z04 支出决算表(财决04表)'!$A$10:$J$500,8,FALSE))</f>
        <v/>
      </c>
      <c r="H40" s="76" t="str">
        <f>IF(ISERROR(VLOOKUP(A40,'[1]Z04 支出决算表(财决04表)'!$A$10:$J$500,9,FALSE)),"",VLOOKUP(A40,'[1]Z04 支出决算表(财决04表)'!$A$10:$J$500,9,FALSE))</f>
        <v/>
      </c>
      <c r="I40" s="76" t="str">
        <f>IF(ISERROR(VLOOKUP(A40,'[1]Z04 支出决算表(财决04表)'!$A$10:$J$500,10,FALSE)),"",VLOOKUP(A40,'[1]Z04 支出决算表(财决04表)'!$A$10:$J$500,10,FALSE))</f>
        <v/>
      </c>
      <c r="J40" s="88">
        <f>'[1]Z04 支出决算表(财决04表)'!$A39</f>
        <v>0</v>
      </c>
      <c r="K40" s="74">
        <f>'[1]Z04 支出决算表(财决04表)'!$E39</f>
        <v>0</v>
      </c>
      <c r="L40" s="53" t="str">
        <f t="shared" si="1"/>
        <v/>
      </c>
    </row>
    <row r="41" spans="1:12" ht="22.7" customHeight="1">
      <c r="A41" s="193" t="str">
        <f t="shared" si="0"/>
        <v/>
      </c>
      <c r="B41" s="194"/>
      <c r="C41" s="192" t="str">
        <f>IF(ISERROR(VLOOKUP(A41,'[1]Z04 支出决算表(财决04表)'!$A$10:$J$500,4,FALSE)),"",VLOOKUP(A41,'[1]Z04 支出决算表(财决04表)'!$A$10:$J$500,4,FALSE))</f>
        <v/>
      </c>
      <c r="D41" s="76" t="str">
        <f>IF(ISERROR(VLOOKUP(A41,'[1]Z04 支出决算表(财决04表)'!$A$10:$J$500,5,FALSE)),"",VLOOKUP(A41,'[1]Z04 支出决算表(财决04表)'!$A$10:$J$500,5,FALSE))</f>
        <v/>
      </c>
      <c r="E41" s="76" t="str">
        <f>IF(ISERROR(VLOOKUP(A41,'[1]Z04 支出决算表(财决04表)'!$A$10:$J$500,6,FALSE)),"",VLOOKUP(A41,'[1]Z04 支出决算表(财决04表)'!$A$10:$J$500,6,FALSE))</f>
        <v/>
      </c>
      <c r="F41" s="76" t="str">
        <f>IF(ISERROR(VLOOKUP(A41,'[1]Z04 支出决算表(财决04表)'!$A$10:$J$500,7,FALSE)),"",VLOOKUP(A41,'[1]Z04 支出决算表(财决04表)'!$A$10:$J$500,7,FALSE))</f>
        <v/>
      </c>
      <c r="G41" s="76" t="str">
        <f>IF(ISERROR(VLOOKUP(A41,'[1]Z04 支出决算表(财决04表)'!$A$10:$J$500,8,FALSE)),"",VLOOKUP(A41,'[1]Z04 支出决算表(财决04表)'!$A$10:$J$500,8,FALSE))</f>
        <v/>
      </c>
      <c r="H41" s="76" t="str">
        <f>IF(ISERROR(VLOOKUP(A41,'[1]Z04 支出决算表(财决04表)'!$A$10:$J$500,9,FALSE)),"",VLOOKUP(A41,'[1]Z04 支出决算表(财决04表)'!$A$10:$J$500,9,FALSE))</f>
        <v/>
      </c>
      <c r="I41" s="76" t="str">
        <f>IF(ISERROR(VLOOKUP(A41,'[1]Z04 支出决算表(财决04表)'!$A$10:$J$500,10,FALSE)),"",VLOOKUP(A41,'[1]Z04 支出决算表(财决04表)'!$A$10:$J$500,10,FALSE))</f>
        <v/>
      </c>
      <c r="J41" s="88">
        <f>'[1]Z04 支出决算表(财决04表)'!$A40</f>
        <v>0</v>
      </c>
      <c r="K41" s="74">
        <f>'[1]Z04 支出决算表(财决04表)'!$E40</f>
        <v>0</v>
      </c>
      <c r="L41" s="53" t="str">
        <f t="shared" si="1"/>
        <v/>
      </c>
    </row>
    <row r="42" spans="1:12" ht="22.7" customHeight="1">
      <c r="A42" s="193" t="str">
        <f t="shared" si="0"/>
        <v/>
      </c>
      <c r="B42" s="194"/>
      <c r="C42" s="192" t="str">
        <f>IF(ISERROR(VLOOKUP(A42,'[1]Z04 支出决算表(财决04表)'!$A$10:$J$500,4,FALSE)),"",VLOOKUP(A42,'[1]Z04 支出决算表(财决04表)'!$A$10:$J$500,4,FALSE))</f>
        <v/>
      </c>
      <c r="D42" s="76" t="str">
        <f>IF(ISERROR(VLOOKUP(A42,'[1]Z04 支出决算表(财决04表)'!$A$10:$J$500,5,FALSE)),"",VLOOKUP(A42,'[1]Z04 支出决算表(财决04表)'!$A$10:$J$500,5,FALSE))</f>
        <v/>
      </c>
      <c r="E42" s="76" t="str">
        <f>IF(ISERROR(VLOOKUP(A42,'[1]Z04 支出决算表(财决04表)'!$A$10:$J$500,6,FALSE)),"",VLOOKUP(A42,'[1]Z04 支出决算表(财决04表)'!$A$10:$J$500,6,FALSE))</f>
        <v/>
      </c>
      <c r="F42" s="76" t="str">
        <f>IF(ISERROR(VLOOKUP(A42,'[1]Z04 支出决算表(财决04表)'!$A$10:$J$500,7,FALSE)),"",VLOOKUP(A42,'[1]Z04 支出决算表(财决04表)'!$A$10:$J$500,7,FALSE))</f>
        <v/>
      </c>
      <c r="G42" s="76" t="str">
        <f>IF(ISERROR(VLOOKUP(A42,'[1]Z04 支出决算表(财决04表)'!$A$10:$J$500,8,FALSE)),"",VLOOKUP(A42,'[1]Z04 支出决算表(财决04表)'!$A$10:$J$500,8,FALSE))</f>
        <v/>
      </c>
      <c r="H42" s="76" t="str">
        <f>IF(ISERROR(VLOOKUP(A42,'[1]Z04 支出决算表(财决04表)'!$A$10:$J$500,9,FALSE)),"",VLOOKUP(A42,'[1]Z04 支出决算表(财决04表)'!$A$10:$J$500,9,FALSE))</f>
        <v/>
      </c>
      <c r="I42" s="76" t="str">
        <f>IF(ISERROR(VLOOKUP(A42,'[1]Z04 支出决算表(财决04表)'!$A$10:$J$500,10,FALSE)),"",VLOOKUP(A42,'[1]Z04 支出决算表(财决04表)'!$A$10:$J$500,10,FALSE))</f>
        <v/>
      </c>
      <c r="J42" s="88">
        <f>'[1]Z04 支出决算表(财决04表)'!$A41</f>
        <v>0</v>
      </c>
      <c r="K42" s="74">
        <f>'[1]Z04 支出决算表(财决04表)'!$E41</f>
        <v>0</v>
      </c>
      <c r="L42" s="53" t="str">
        <f t="shared" si="1"/>
        <v/>
      </c>
    </row>
    <row r="43" spans="1:12" ht="22.7" customHeight="1">
      <c r="A43" s="193" t="str">
        <f t="shared" si="0"/>
        <v/>
      </c>
      <c r="B43" s="194"/>
      <c r="C43" s="192" t="str">
        <f>IF(ISERROR(VLOOKUP(A43,'[1]Z04 支出决算表(财决04表)'!$A$10:$J$500,4,FALSE)),"",VLOOKUP(A43,'[1]Z04 支出决算表(财决04表)'!$A$10:$J$500,4,FALSE))</f>
        <v/>
      </c>
      <c r="D43" s="76" t="str">
        <f>IF(ISERROR(VLOOKUP(A43,'[1]Z04 支出决算表(财决04表)'!$A$10:$J$500,5,FALSE)),"",VLOOKUP(A43,'[1]Z04 支出决算表(财决04表)'!$A$10:$J$500,5,FALSE))</f>
        <v/>
      </c>
      <c r="E43" s="76" t="str">
        <f>IF(ISERROR(VLOOKUP(A43,'[1]Z04 支出决算表(财决04表)'!$A$10:$J$500,6,FALSE)),"",VLOOKUP(A43,'[1]Z04 支出决算表(财决04表)'!$A$10:$J$500,6,FALSE))</f>
        <v/>
      </c>
      <c r="F43" s="76" t="str">
        <f>IF(ISERROR(VLOOKUP(A43,'[1]Z04 支出决算表(财决04表)'!$A$10:$J$500,7,FALSE)),"",VLOOKUP(A43,'[1]Z04 支出决算表(财决04表)'!$A$10:$J$500,7,FALSE))</f>
        <v/>
      </c>
      <c r="G43" s="76" t="str">
        <f>IF(ISERROR(VLOOKUP(A43,'[1]Z04 支出决算表(财决04表)'!$A$10:$J$500,8,FALSE)),"",VLOOKUP(A43,'[1]Z04 支出决算表(财决04表)'!$A$10:$J$500,8,FALSE))</f>
        <v/>
      </c>
      <c r="H43" s="76" t="str">
        <f>IF(ISERROR(VLOOKUP(A43,'[1]Z04 支出决算表(财决04表)'!$A$10:$J$500,9,FALSE)),"",VLOOKUP(A43,'[1]Z04 支出决算表(财决04表)'!$A$10:$J$500,9,FALSE))</f>
        <v/>
      </c>
      <c r="I43" s="76" t="str">
        <f>IF(ISERROR(VLOOKUP(A43,'[1]Z04 支出决算表(财决04表)'!$A$10:$J$500,10,FALSE)),"",VLOOKUP(A43,'[1]Z04 支出决算表(财决04表)'!$A$10:$J$500,10,FALSE))</f>
        <v/>
      </c>
      <c r="J43" s="88">
        <f>'[1]Z04 支出决算表(财决04表)'!$A42</f>
        <v>0</v>
      </c>
      <c r="K43" s="74">
        <f>'[1]Z04 支出决算表(财决04表)'!$E42</f>
        <v>0</v>
      </c>
      <c r="L43" s="53" t="str">
        <f t="shared" si="1"/>
        <v/>
      </c>
    </row>
    <row r="44" spans="1:12" ht="22.7" customHeight="1">
      <c r="A44" s="193" t="str">
        <f t="shared" si="0"/>
        <v/>
      </c>
      <c r="B44" s="194"/>
      <c r="C44" s="192" t="str">
        <f>IF(ISERROR(VLOOKUP(A44,'[1]Z04 支出决算表(财决04表)'!$A$10:$J$500,4,FALSE)),"",VLOOKUP(A44,'[1]Z04 支出决算表(财决04表)'!$A$10:$J$500,4,FALSE))</f>
        <v/>
      </c>
      <c r="D44" s="76" t="str">
        <f>IF(ISERROR(VLOOKUP(A44,'[1]Z04 支出决算表(财决04表)'!$A$10:$J$500,5,FALSE)),"",VLOOKUP(A44,'[1]Z04 支出决算表(财决04表)'!$A$10:$J$500,5,FALSE))</f>
        <v/>
      </c>
      <c r="E44" s="76" t="str">
        <f>IF(ISERROR(VLOOKUP(A44,'[1]Z04 支出决算表(财决04表)'!$A$10:$J$500,6,FALSE)),"",VLOOKUP(A44,'[1]Z04 支出决算表(财决04表)'!$A$10:$J$500,6,FALSE))</f>
        <v/>
      </c>
      <c r="F44" s="76" t="str">
        <f>IF(ISERROR(VLOOKUP(A44,'[1]Z04 支出决算表(财决04表)'!$A$10:$J$500,7,FALSE)),"",VLOOKUP(A44,'[1]Z04 支出决算表(财决04表)'!$A$10:$J$500,7,FALSE))</f>
        <v/>
      </c>
      <c r="G44" s="76" t="str">
        <f>IF(ISERROR(VLOOKUP(A44,'[1]Z04 支出决算表(财决04表)'!$A$10:$J$500,8,FALSE)),"",VLOOKUP(A44,'[1]Z04 支出决算表(财决04表)'!$A$10:$J$500,8,FALSE))</f>
        <v/>
      </c>
      <c r="H44" s="76" t="str">
        <f>IF(ISERROR(VLOOKUP(A44,'[1]Z04 支出决算表(财决04表)'!$A$10:$J$500,9,FALSE)),"",VLOOKUP(A44,'[1]Z04 支出决算表(财决04表)'!$A$10:$J$500,9,FALSE))</f>
        <v/>
      </c>
      <c r="I44" s="76" t="str">
        <f>IF(ISERROR(VLOOKUP(A44,'[1]Z04 支出决算表(财决04表)'!$A$10:$J$500,10,FALSE)),"",VLOOKUP(A44,'[1]Z04 支出决算表(财决04表)'!$A$10:$J$500,10,FALSE))</f>
        <v/>
      </c>
      <c r="J44" s="88">
        <f>'[1]Z04 支出决算表(财决04表)'!$A43</f>
        <v>0</v>
      </c>
      <c r="K44" s="74">
        <f>'[1]Z04 支出决算表(财决04表)'!$E43</f>
        <v>0</v>
      </c>
      <c r="L44" s="53" t="str">
        <f t="shared" si="1"/>
        <v/>
      </c>
    </row>
    <row r="45" spans="1:12" ht="22.7" customHeight="1">
      <c r="A45" s="193" t="str">
        <f t="shared" si="0"/>
        <v/>
      </c>
      <c r="B45" s="194"/>
      <c r="C45" s="192" t="str">
        <f>IF(ISERROR(VLOOKUP(A45,'[1]Z04 支出决算表(财决04表)'!$A$10:$J$500,4,FALSE)),"",VLOOKUP(A45,'[1]Z04 支出决算表(财决04表)'!$A$10:$J$500,4,FALSE))</f>
        <v/>
      </c>
      <c r="D45" s="76" t="str">
        <f>IF(ISERROR(VLOOKUP(A45,'[1]Z04 支出决算表(财决04表)'!$A$10:$J$500,5,FALSE)),"",VLOOKUP(A45,'[1]Z04 支出决算表(财决04表)'!$A$10:$J$500,5,FALSE))</f>
        <v/>
      </c>
      <c r="E45" s="76" t="str">
        <f>IF(ISERROR(VLOOKUP(A45,'[1]Z04 支出决算表(财决04表)'!$A$10:$J$500,6,FALSE)),"",VLOOKUP(A45,'[1]Z04 支出决算表(财决04表)'!$A$10:$J$500,6,FALSE))</f>
        <v/>
      </c>
      <c r="F45" s="76" t="str">
        <f>IF(ISERROR(VLOOKUP(A45,'[1]Z04 支出决算表(财决04表)'!$A$10:$J$500,7,FALSE)),"",VLOOKUP(A45,'[1]Z04 支出决算表(财决04表)'!$A$10:$J$500,7,FALSE))</f>
        <v/>
      </c>
      <c r="G45" s="76" t="str">
        <f>IF(ISERROR(VLOOKUP(A45,'[1]Z04 支出决算表(财决04表)'!$A$10:$J$500,8,FALSE)),"",VLOOKUP(A45,'[1]Z04 支出决算表(财决04表)'!$A$10:$J$500,8,FALSE))</f>
        <v/>
      </c>
      <c r="H45" s="76" t="str">
        <f>IF(ISERROR(VLOOKUP(A45,'[1]Z04 支出决算表(财决04表)'!$A$10:$J$500,9,FALSE)),"",VLOOKUP(A45,'[1]Z04 支出决算表(财决04表)'!$A$10:$J$500,9,FALSE))</f>
        <v/>
      </c>
      <c r="I45" s="76" t="str">
        <f>IF(ISERROR(VLOOKUP(A45,'[1]Z04 支出决算表(财决04表)'!$A$10:$J$500,10,FALSE)),"",VLOOKUP(A45,'[1]Z04 支出决算表(财决04表)'!$A$10:$J$500,10,FALSE))</f>
        <v/>
      </c>
      <c r="J45" s="88">
        <f>'[1]Z04 支出决算表(财决04表)'!$A44</f>
        <v>0</v>
      </c>
      <c r="K45" s="74">
        <f>'[1]Z04 支出决算表(财决04表)'!$E44</f>
        <v>0</v>
      </c>
      <c r="L45" s="53" t="str">
        <f t="shared" si="1"/>
        <v/>
      </c>
    </row>
    <row r="46" spans="1:12" ht="22.7" customHeight="1">
      <c r="A46" s="193" t="str">
        <f t="shared" si="0"/>
        <v/>
      </c>
      <c r="B46" s="194"/>
      <c r="C46" s="192" t="str">
        <f>IF(ISERROR(VLOOKUP(A46,'[1]Z04 支出决算表(财决04表)'!$A$10:$J$500,4,FALSE)),"",VLOOKUP(A46,'[1]Z04 支出决算表(财决04表)'!$A$10:$J$500,4,FALSE))</f>
        <v/>
      </c>
      <c r="D46" s="76" t="str">
        <f>IF(ISERROR(VLOOKUP(A46,'[1]Z04 支出决算表(财决04表)'!$A$10:$J$500,5,FALSE)),"",VLOOKUP(A46,'[1]Z04 支出决算表(财决04表)'!$A$10:$J$500,5,FALSE))</f>
        <v/>
      </c>
      <c r="E46" s="76" t="str">
        <f>IF(ISERROR(VLOOKUP(A46,'[1]Z04 支出决算表(财决04表)'!$A$10:$J$500,6,FALSE)),"",VLOOKUP(A46,'[1]Z04 支出决算表(财决04表)'!$A$10:$J$500,6,FALSE))</f>
        <v/>
      </c>
      <c r="F46" s="76" t="str">
        <f>IF(ISERROR(VLOOKUP(A46,'[1]Z04 支出决算表(财决04表)'!$A$10:$J$500,7,FALSE)),"",VLOOKUP(A46,'[1]Z04 支出决算表(财决04表)'!$A$10:$J$500,7,FALSE))</f>
        <v/>
      </c>
      <c r="G46" s="76" t="str">
        <f>IF(ISERROR(VLOOKUP(A46,'[1]Z04 支出决算表(财决04表)'!$A$10:$J$500,8,FALSE)),"",VLOOKUP(A46,'[1]Z04 支出决算表(财决04表)'!$A$10:$J$500,8,FALSE))</f>
        <v/>
      </c>
      <c r="H46" s="76" t="str">
        <f>IF(ISERROR(VLOOKUP(A46,'[1]Z04 支出决算表(财决04表)'!$A$10:$J$500,9,FALSE)),"",VLOOKUP(A46,'[1]Z04 支出决算表(财决04表)'!$A$10:$J$500,9,FALSE))</f>
        <v/>
      </c>
      <c r="I46" s="76" t="str">
        <f>IF(ISERROR(VLOOKUP(A46,'[1]Z04 支出决算表(财决04表)'!$A$10:$J$500,10,FALSE)),"",VLOOKUP(A46,'[1]Z04 支出决算表(财决04表)'!$A$10:$J$500,10,FALSE))</f>
        <v/>
      </c>
      <c r="J46" s="88">
        <f>'[1]Z04 支出决算表(财决04表)'!$A45</f>
        <v>0</v>
      </c>
      <c r="K46" s="74">
        <f>'[1]Z04 支出决算表(财决04表)'!$E45</f>
        <v>0</v>
      </c>
      <c r="L46" s="53" t="str">
        <f t="shared" si="1"/>
        <v/>
      </c>
    </row>
    <row r="47" spans="1:12" ht="22.7" customHeight="1">
      <c r="A47" s="193" t="str">
        <f t="shared" si="0"/>
        <v/>
      </c>
      <c r="B47" s="194"/>
      <c r="C47" s="192" t="str">
        <f>IF(ISERROR(VLOOKUP(A47,'[1]Z04 支出决算表(财决04表)'!$A$10:$J$500,4,FALSE)),"",VLOOKUP(A47,'[1]Z04 支出决算表(财决04表)'!$A$10:$J$500,4,FALSE))</f>
        <v/>
      </c>
      <c r="D47" s="76" t="str">
        <f>IF(ISERROR(VLOOKUP(A47,'[1]Z04 支出决算表(财决04表)'!$A$10:$J$500,5,FALSE)),"",VLOOKUP(A47,'[1]Z04 支出决算表(财决04表)'!$A$10:$J$500,5,FALSE))</f>
        <v/>
      </c>
      <c r="E47" s="76" t="str">
        <f>IF(ISERROR(VLOOKUP(A47,'[1]Z04 支出决算表(财决04表)'!$A$10:$J$500,6,FALSE)),"",VLOOKUP(A47,'[1]Z04 支出决算表(财决04表)'!$A$10:$J$500,6,FALSE))</f>
        <v/>
      </c>
      <c r="F47" s="76" t="str">
        <f>IF(ISERROR(VLOOKUP(A47,'[1]Z04 支出决算表(财决04表)'!$A$10:$J$500,7,FALSE)),"",VLOOKUP(A47,'[1]Z04 支出决算表(财决04表)'!$A$10:$J$500,7,FALSE))</f>
        <v/>
      </c>
      <c r="G47" s="76" t="str">
        <f>IF(ISERROR(VLOOKUP(A47,'[1]Z04 支出决算表(财决04表)'!$A$10:$J$500,8,FALSE)),"",VLOOKUP(A47,'[1]Z04 支出决算表(财决04表)'!$A$10:$J$500,8,FALSE))</f>
        <v/>
      </c>
      <c r="H47" s="76" t="str">
        <f>IF(ISERROR(VLOOKUP(A47,'[1]Z04 支出决算表(财决04表)'!$A$10:$J$500,9,FALSE)),"",VLOOKUP(A47,'[1]Z04 支出决算表(财决04表)'!$A$10:$J$500,9,FALSE))</f>
        <v/>
      </c>
      <c r="I47" s="76" t="str">
        <f>IF(ISERROR(VLOOKUP(A47,'[1]Z04 支出决算表(财决04表)'!$A$10:$J$500,10,FALSE)),"",VLOOKUP(A47,'[1]Z04 支出决算表(财决04表)'!$A$10:$J$500,10,FALSE))</f>
        <v/>
      </c>
      <c r="J47" s="88">
        <f>'[1]Z04 支出决算表(财决04表)'!$A46</f>
        <v>0</v>
      </c>
      <c r="K47" s="74">
        <f>'[1]Z04 支出决算表(财决04表)'!$E46</f>
        <v>0</v>
      </c>
      <c r="L47" s="53" t="str">
        <f t="shared" si="1"/>
        <v/>
      </c>
    </row>
    <row r="48" spans="1:12" ht="22.7" customHeight="1">
      <c r="A48" s="193" t="str">
        <f t="shared" si="0"/>
        <v/>
      </c>
      <c r="B48" s="194"/>
      <c r="C48" s="192" t="str">
        <f>IF(ISERROR(VLOOKUP(A48,'[1]Z04 支出决算表(财决04表)'!$A$10:$J$500,4,FALSE)),"",VLOOKUP(A48,'[1]Z04 支出决算表(财决04表)'!$A$10:$J$500,4,FALSE))</f>
        <v/>
      </c>
      <c r="D48" s="76" t="str">
        <f>IF(ISERROR(VLOOKUP(A48,'[1]Z04 支出决算表(财决04表)'!$A$10:$J$500,5,FALSE)),"",VLOOKUP(A48,'[1]Z04 支出决算表(财决04表)'!$A$10:$J$500,5,FALSE))</f>
        <v/>
      </c>
      <c r="E48" s="76" t="str">
        <f>IF(ISERROR(VLOOKUP(A48,'[1]Z04 支出决算表(财决04表)'!$A$10:$J$500,6,FALSE)),"",VLOOKUP(A48,'[1]Z04 支出决算表(财决04表)'!$A$10:$J$500,6,FALSE))</f>
        <v/>
      </c>
      <c r="F48" s="76" t="str">
        <f>IF(ISERROR(VLOOKUP(A48,'[1]Z04 支出决算表(财决04表)'!$A$10:$J$500,7,FALSE)),"",VLOOKUP(A48,'[1]Z04 支出决算表(财决04表)'!$A$10:$J$500,7,FALSE))</f>
        <v/>
      </c>
      <c r="G48" s="76" t="str">
        <f>IF(ISERROR(VLOOKUP(A48,'[1]Z04 支出决算表(财决04表)'!$A$10:$J$500,8,FALSE)),"",VLOOKUP(A48,'[1]Z04 支出决算表(财决04表)'!$A$10:$J$500,8,FALSE))</f>
        <v/>
      </c>
      <c r="H48" s="76" t="str">
        <f>IF(ISERROR(VLOOKUP(A48,'[1]Z04 支出决算表(财决04表)'!$A$10:$J$500,9,FALSE)),"",VLOOKUP(A48,'[1]Z04 支出决算表(财决04表)'!$A$10:$J$500,9,FALSE))</f>
        <v/>
      </c>
      <c r="I48" s="76" t="str">
        <f>IF(ISERROR(VLOOKUP(A48,'[1]Z04 支出决算表(财决04表)'!$A$10:$J$500,10,FALSE)),"",VLOOKUP(A48,'[1]Z04 支出决算表(财决04表)'!$A$10:$J$500,10,FALSE))</f>
        <v/>
      </c>
      <c r="J48" s="88">
        <f>'[1]Z04 支出决算表(财决04表)'!$A47</f>
        <v>0</v>
      </c>
      <c r="K48" s="74">
        <f>'[1]Z04 支出决算表(财决04表)'!$E47</f>
        <v>0</v>
      </c>
      <c r="L48" s="53" t="str">
        <f t="shared" si="1"/>
        <v/>
      </c>
    </row>
    <row r="49" spans="1:12" ht="22.7" customHeight="1">
      <c r="A49" s="193" t="str">
        <f t="shared" si="0"/>
        <v/>
      </c>
      <c r="B49" s="194"/>
      <c r="C49" s="192" t="str">
        <f>IF(ISERROR(VLOOKUP(A49,'[1]Z04 支出决算表(财决04表)'!$A$10:$J$500,4,FALSE)),"",VLOOKUP(A49,'[1]Z04 支出决算表(财决04表)'!$A$10:$J$500,4,FALSE))</f>
        <v/>
      </c>
      <c r="D49" s="76" t="str">
        <f>IF(ISERROR(VLOOKUP(A49,'[1]Z04 支出决算表(财决04表)'!$A$10:$J$500,5,FALSE)),"",VLOOKUP(A49,'[1]Z04 支出决算表(财决04表)'!$A$10:$J$500,5,FALSE))</f>
        <v/>
      </c>
      <c r="E49" s="76" t="str">
        <f>IF(ISERROR(VLOOKUP(A49,'[1]Z04 支出决算表(财决04表)'!$A$10:$J$500,6,FALSE)),"",VLOOKUP(A49,'[1]Z04 支出决算表(财决04表)'!$A$10:$J$500,6,FALSE))</f>
        <v/>
      </c>
      <c r="F49" s="76" t="str">
        <f>IF(ISERROR(VLOOKUP(A49,'[1]Z04 支出决算表(财决04表)'!$A$10:$J$500,7,FALSE)),"",VLOOKUP(A49,'[1]Z04 支出决算表(财决04表)'!$A$10:$J$500,7,FALSE))</f>
        <v/>
      </c>
      <c r="G49" s="76" t="str">
        <f>IF(ISERROR(VLOOKUP(A49,'[1]Z04 支出决算表(财决04表)'!$A$10:$J$500,8,FALSE)),"",VLOOKUP(A49,'[1]Z04 支出决算表(财决04表)'!$A$10:$J$500,8,FALSE))</f>
        <v/>
      </c>
      <c r="H49" s="76" t="str">
        <f>IF(ISERROR(VLOOKUP(A49,'[1]Z04 支出决算表(财决04表)'!$A$10:$J$500,9,FALSE)),"",VLOOKUP(A49,'[1]Z04 支出决算表(财决04表)'!$A$10:$J$500,9,FALSE))</f>
        <v/>
      </c>
      <c r="I49" s="76" t="str">
        <f>IF(ISERROR(VLOOKUP(A49,'[1]Z04 支出决算表(财决04表)'!$A$10:$J$500,10,FALSE)),"",VLOOKUP(A49,'[1]Z04 支出决算表(财决04表)'!$A$10:$J$500,10,FALSE))</f>
        <v/>
      </c>
      <c r="J49" s="88">
        <f>'[1]Z04 支出决算表(财决04表)'!$A48</f>
        <v>0</v>
      </c>
      <c r="K49" s="74">
        <f>'[1]Z04 支出决算表(财决04表)'!$E48</f>
        <v>0</v>
      </c>
      <c r="L49" s="53" t="str">
        <f t="shared" si="1"/>
        <v/>
      </c>
    </row>
    <row r="50" spans="1:12" ht="22.7" customHeight="1">
      <c r="A50" s="193" t="str">
        <f t="shared" si="0"/>
        <v/>
      </c>
      <c r="B50" s="194"/>
      <c r="C50" s="192" t="str">
        <f>IF(ISERROR(VLOOKUP(A50,'[1]Z04 支出决算表(财决04表)'!$A$10:$J$500,4,FALSE)),"",VLOOKUP(A50,'[1]Z04 支出决算表(财决04表)'!$A$10:$J$500,4,FALSE))</f>
        <v/>
      </c>
      <c r="D50" s="76" t="str">
        <f>IF(ISERROR(VLOOKUP(A50,'[1]Z04 支出决算表(财决04表)'!$A$10:$J$500,5,FALSE)),"",VLOOKUP(A50,'[1]Z04 支出决算表(财决04表)'!$A$10:$J$500,5,FALSE))</f>
        <v/>
      </c>
      <c r="E50" s="76" t="str">
        <f>IF(ISERROR(VLOOKUP(A50,'[1]Z04 支出决算表(财决04表)'!$A$10:$J$500,6,FALSE)),"",VLOOKUP(A50,'[1]Z04 支出决算表(财决04表)'!$A$10:$J$500,6,FALSE))</f>
        <v/>
      </c>
      <c r="F50" s="76" t="str">
        <f>IF(ISERROR(VLOOKUP(A50,'[1]Z04 支出决算表(财决04表)'!$A$10:$J$500,7,FALSE)),"",VLOOKUP(A50,'[1]Z04 支出决算表(财决04表)'!$A$10:$J$500,7,FALSE))</f>
        <v/>
      </c>
      <c r="G50" s="76" t="str">
        <f>IF(ISERROR(VLOOKUP(A50,'[1]Z04 支出决算表(财决04表)'!$A$10:$J$500,8,FALSE)),"",VLOOKUP(A50,'[1]Z04 支出决算表(财决04表)'!$A$10:$J$500,8,FALSE))</f>
        <v/>
      </c>
      <c r="H50" s="76" t="str">
        <f>IF(ISERROR(VLOOKUP(A50,'[1]Z04 支出决算表(财决04表)'!$A$10:$J$500,9,FALSE)),"",VLOOKUP(A50,'[1]Z04 支出决算表(财决04表)'!$A$10:$J$500,9,FALSE))</f>
        <v/>
      </c>
      <c r="I50" s="76" t="str">
        <f>IF(ISERROR(VLOOKUP(A50,'[1]Z04 支出决算表(财决04表)'!$A$10:$J$500,10,FALSE)),"",VLOOKUP(A50,'[1]Z04 支出决算表(财决04表)'!$A$10:$J$500,10,FALSE))</f>
        <v/>
      </c>
      <c r="J50" s="88">
        <f>'[1]Z04 支出决算表(财决04表)'!$A49</f>
        <v>0</v>
      </c>
      <c r="K50" s="74">
        <f>'[1]Z04 支出决算表(财决04表)'!$E49</f>
        <v>0</v>
      </c>
      <c r="L50" s="53" t="str">
        <f t="shared" si="1"/>
        <v/>
      </c>
    </row>
    <row r="51" spans="1:12" ht="22.7" customHeight="1">
      <c r="A51" s="193" t="str">
        <f t="shared" si="0"/>
        <v/>
      </c>
      <c r="B51" s="194"/>
      <c r="C51" s="192" t="str">
        <f>IF(ISERROR(VLOOKUP(A51,'[1]Z04 支出决算表(财决04表)'!$A$10:$J$500,4,FALSE)),"",VLOOKUP(A51,'[1]Z04 支出决算表(财决04表)'!$A$10:$J$500,4,FALSE))</f>
        <v/>
      </c>
      <c r="D51" s="76" t="str">
        <f>IF(ISERROR(VLOOKUP(A51,'[1]Z04 支出决算表(财决04表)'!$A$10:$J$500,5,FALSE)),"",VLOOKUP(A51,'[1]Z04 支出决算表(财决04表)'!$A$10:$J$500,5,FALSE))</f>
        <v/>
      </c>
      <c r="E51" s="76" t="str">
        <f>IF(ISERROR(VLOOKUP(A51,'[1]Z04 支出决算表(财决04表)'!$A$10:$J$500,6,FALSE)),"",VLOOKUP(A51,'[1]Z04 支出决算表(财决04表)'!$A$10:$J$500,6,FALSE))</f>
        <v/>
      </c>
      <c r="F51" s="76" t="str">
        <f>IF(ISERROR(VLOOKUP(A51,'[1]Z04 支出决算表(财决04表)'!$A$10:$J$500,7,FALSE)),"",VLOOKUP(A51,'[1]Z04 支出决算表(财决04表)'!$A$10:$J$500,7,FALSE))</f>
        <v/>
      </c>
      <c r="G51" s="76" t="str">
        <f>IF(ISERROR(VLOOKUP(A51,'[1]Z04 支出决算表(财决04表)'!$A$10:$J$500,8,FALSE)),"",VLOOKUP(A51,'[1]Z04 支出决算表(财决04表)'!$A$10:$J$500,8,FALSE))</f>
        <v/>
      </c>
      <c r="H51" s="76" t="str">
        <f>IF(ISERROR(VLOOKUP(A51,'[1]Z04 支出决算表(财决04表)'!$A$10:$J$500,9,FALSE)),"",VLOOKUP(A51,'[1]Z04 支出决算表(财决04表)'!$A$10:$J$500,9,FALSE))</f>
        <v/>
      </c>
      <c r="I51" s="76" t="str">
        <f>IF(ISERROR(VLOOKUP(A51,'[1]Z04 支出决算表(财决04表)'!$A$10:$J$500,10,FALSE)),"",VLOOKUP(A51,'[1]Z04 支出决算表(财决04表)'!$A$10:$J$500,10,FALSE))</f>
        <v/>
      </c>
      <c r="J51" s="88">
        <f>'[1]Z04 支出决算表(财决04表)'!$A50</f>
        <v>0</v>
      </c>
      <c r="K51" s="74">
        <f>'[1]Z04 支出决算表(财决04表)'!$E50</f>
        <v>0</v>
      </c>
      <c r="L51" s="53" t="str">
        <f t="shared" si="1"/>
        <v/>
      </c>
    </row>
    <row r="52" spans="1:12" ht="22.7" customHeight="1">
      <c r="A52" s="193" t="str">
        <f t="shared" si="0"/>
        <v/>
      </c>
      <c r="B52" s="194"/>
      <c r="C52" s="192" t="str">
        <f>IF(ISERROR(VLOOKUP(A52,'[1]Z04 支出决算表(财决04表)'!$A$10:$J$500,4,FALSE)),"",VLOOKUP(A52,'[1]Z04 支出决算表(财决04表)'!$A$10:$J$500,4,FALSE))</f>
        <v/>
      </c>
      <c r="D52" s="76" t="str">
        <f>IF(ISERROR(VLOOKUP(A52,'[1]Z04 支出决算表(财决04表)'!$A$10:$J$500,5,FALSE)),"",VLOOKUP(A52,'[1]Z04 支出决算表(财决04表)'!$A$10:$J$500,5,FALSE))</f>
        <v/>
      </c>
      <c r="E52" s="76" t="str">
        <f>IF(ISERROR(VLOOKUP(A52,'[1]Z04 支出决算表(财决04表)'!$A$10:$J$500,6,FALSE)),"",VLOOKUP(A52,'[1]Z04 支出决算表(财决04表)'!$A$10:$J$500,6,FALSE))</f>
        <v/>
      </c>
      <c r="F52" s="76" t="str">
        <f>IF(ISERROR(VLOOKUP(A52,'[1]Z04 支出决算表(财决04表)'!$A$10:$J$500,7,FALSE)),"",VLOOKUP(A52,'[1]Z04 支出决算表(财决04表)'!$A$10:$J$500,7,FALSE))</f>
        <v/>
      </c>
      <c r="G52" s="76" t="str">
        <f>IF(ISERROR(VLOOKUP(A52,'[1]Z04 支出决算表(财决04表)'!$A$10:$J$500,8,FALSE)),"",VLOOKUP(A52,'[1]Z04 支出决算表(财决04表)'!$A$10:$J$500,8,FALSE))</f>
        <v/>
      </c>
      <c r="H52" s="76" t="str">
        <f>IF(ISERROR(VLOOKUP(A52,'[1]Z04 支出决算表(财决04表)'!$A$10:$J$500,9,FALSE)),"",VLOOKUP(A52,'[1]Z04 支出决算表(财决04表)'!$A$10:$J$500,9,FALSE))</f>
        <v/>
      </c>
      <c r="I52" s="76" t="str">
        <f>IF(ISERROR(VLOOKUP(A52,'[1]Z04 支出决算表(财决04表)'!$A$10:$J$500,10,FALSE)),"",VLOOKUP(A52,'[1]Z04 支出决算表(财决04表)'!$A$10:$J$500,10,FALSE))</f>
        <v/>
      </c>
      <c r="J52" s="88">
        <f>'[1]Z04 支出决算表(财决04表)'!$A51</f>
        <v>0</v>
      </c>
      <c r="K52" s="74">
        <f>'[1]Z04 支出决算表(财决04表)'!$E51</f>
        <v>0</v>
      </c>
      <c r="L52" s="53" t="str">
        <f t="shared" si="1"/>
        <v/>
      </c>
    </row>
    <row r="53" spans="1:12" ht="22.7" customHeight="1">
      <c r="A53" s="193" t="str">
        <f t="shared" si="0"/>
        <v/>
      </c>
      <c r="B53" s="194"/>
      <c r="C53" s="192" t="str">
        <f>IF(ISERROR(VLOOKUP(A53,'[1]Z04 支出决算表(财决04表)'!$A$10:$J$500,4,FALSE)),"",VLOOKUP(A53,'[1]Z04 支出决算表(财决04表)'!$A$10:$J$500,4,FALSE))</f>
        <v/>
      </c>
      <c r="D53" s="76" t="str">
        <f>IF(ISERROR(VLOOKUP(A53,'[1]Z04 支出决算表(财决04表)'!$A$10:$J$500,5,FALSE)),"",VLOOKUP(A53,'[1]Z04 支出决算表(财决04表)'!$A$10:$J$500,5,FALSE))</f>
        <v/>
      </c>
      <c r="E53" s="76" t="str">
        <f>IF(ISERROR(VLOOKUP(A53,'[1]Z04 支出决算表(财决04表)'!$A$10:$J$500,6,FALSE)),"",VLOOKUP(A53,'[1]Z04 支出决算表(财决04表)'!$A$10:$J$500,6,FALSE))</f>
        <v/>
      </c>
      <c r="F53" s="76" t="str">
        <f>IF(ISERROR(VLOOKUP(A53,'[1]Z04 支出决算表(财决04表)'!$A$10:$J$500,7,FALSE)),"",VLOOKUP(A53,'[1]Z04 支出决算表(财决04表)'!$A$10:$J$500,7,FALSE))</f>
        <v/>
      </c>
      <c r="G53" s="76" t="str">
        <f>IF(ISERROR(VLOOKUP(A53,'[1]Z04 支出决算表(财决04表)'!$A$10:$J$500,8,FALSE)),"",VLOOKUP(A53,'[1]Z04 支出决算表(财决04表)'!$A$10:$J$500,8,FALSE))</f>
        <v/>
      </c>
      <c r="H53" s="76" t="str">
        <f>IF(ISERROR(VLOOKUP(A53,'[1]Z04 支出决算表(财决04表)'!$A$10:$J$500,9,FALSE)),"",VLOOKUP(A53,'[1]Z04 支出决算表(财决04表)'!$A$10:$J$500,9,FALSE))</f>
        <v/>
      </c>
      <c r="I53" s="76" t="str">
        <f>IF(ISERROR(VLOOKUP(A53,'[1]Z04 支出决算表(财决04表)'!$A$10:$J$500,10,FALSE)),"",VLOOKUP(A53,'[1]Z04 支出决算表(财决04表)'!$A$10:$J$500,10,FALSE))</f>
        <v/>
      </c>
      <c r="J53" s="88">
        <f>'[1]Z04 支出决算表(财决04表)'!$A52</f>
        <v>0</v>
      </c>
      <c r="K53" s="74">
        <f>'[1]Z04 支出决算表(财决04表)'!$E52</f>
        <v>0</v>
      </c>
      <c r="L53" s="53" t="str">
        <f t="shared" si="1"/>
        <v/>
      </c>
    </row>
    <row r="54" spans="1:12" ht="22.7" customHeight="1">
      <c r="A54" s="193" t="str">
        <f t="shared" si="0"/>
        <v/>
      </c>
      <c r="B54" s="194"/>
      <c r="C54" s="192" t="str">
        <f>IF(ISERROR(VLOOKUP(A54,'[1]Z04 支出决算表(财决04表)'!$A$10:$J$500,4,FALSE)),"",VLOOKUP(A54,'[1]Z04 支出决算表(财决04表)'!$A$10:$J$500,4,FALSE))</f>
        <v/>
      </c>
      <c r="D54" s="76" t="str">
        <f>IF(ISERROR(VLOOKUP(A54,'[1]Z04 支出决算表(财决04表)'!$A$10:$J$500,5,FALSE)),"",VLOOKUP(A54,'[1]Z04 支出决算表(财决04表)'!$A$10:$J$500,5,FALSE))</f>
        <v/>
      </c>
      <c r="E54" s="76" t="str">
        <f>IF(ISERROR(VLOOKUP(A54,'[1]Z04 支出决算表(财决04表)'!$A$10:$J$500,6,FALSE)),"",VLOOKUP(A54,'[1]Z04 支出决算表(财决04表)'!$A$10:$J$500,6,FALSE))</f>
        <v/>
      </c>
      <c r="F54" s="76" t="str">
        <f>IF(ISERROR(VLOOKUP(A54,'[1]Z04 支出决算表(财决04表)'!$A$10:$J$500,7,FALSE)),"",VLOOKUP(A54,'[1]Z04 支出决算表(财决04表)'!$A$10:$J$500,7,FALSE))</f>
        <v/>
      </c>
      <c r="G54" s="76" t="str">
        <f>IF(ISERROR(VLOOKUP(A54,'[1]Z04 支出决算表(财决04表)'!$A$10:$J$500,8,FALSE)),"",VLOOKUP(A54,'[1]Z04 支出决算表(财决04表)'!$A$10:$J$500,8,FALSE))</f>
        <v/>
      </c>
      <c r="H54" s="76" t="str">
        <f>IF(ISERROR(VLOOKUP(A54,'[1]Z04 支出决算表(财决04表)'!$A$10:$J$500,9,FALSE)),"",VLOOKUP(A54,'[1]Z04 支出决算表(财决04表)'!$A$10:$J$500,9,FALSE))</f>
        <v/>
      </c>
      <c r="I54" s="76" t="str">
        <f>IF(ISERROR(VLOOKUP(A54,'[1]Z04 支出决算表(财决04表)'!$A$10:$J$500,10,FALSE)),"",VLOOKUP(A54,'[1]Z04 支出决算表(财决04表)'!$A$10:$J$500,10,FALSE))</f>
        <v/>
      </c>
      <c r="J54" s="88">
        <f>'[1]Z04 支出决算表(财决04表)'!$A53</f>
        <v>0</v>
      </c>
      <c r="K54" s="74">
        <f>'[1]Z04 支出决算表(财决04表)'!$E53</f>
        <v>0</v>
      </c>
      <c r="L54" s="53" t="str">
        <f t="shared" si="1"/>
        <v/>
      </c>
    </row>
    <row r="55" spans="1:12" ht="22.7" customHeight="1">
      <c r="A55" s="193" t="str">
        <f t="shared" si="0"/>
        <v/>
      </c>
      <c r="B55" s="194"/>
      <c r="C55" s="192" t="str">
        <f>IF(ISERROR(VLOOKUP(A55,'[1]Z04 支出决算表(财决04表)'!$A$10:$J$500,4,FALSE)),"",VLOOKUP(A55,'[1]Z04 支出决算表(财决04表)'!$A$10:$J$500,4,FALSE))</f>
        <v/>
      </c>
      <c r="D55" s="76" t="str">
        <f>IF(ISERROR(VLOOKUP(A55,'[1]Z04 支出决算表(财决04表)'!$A$10:$J$500,5,FALSE)),"",VLOOKUP(A55,'[1]Z04 支出决算表(财决04表)'!$A$10:$J$500,5,FALSE))</f>
        <v/>
      </c>
      <c r="E55" s="76" t="str">
        <f>IF(ISERROR(VLOOKUP(A55,'[1]Z04 支出决算表(财决04表)'!$A$10:$J$500,6,FALSE)),"",VLOOKUP(A55,'[1]Z04 支出决算表(财决04表)'!$A$10:$J$500,6,FALSE))</f>
        <v/>
      </c>
      <c r="F55" s="76" t="str">
        <f>IF(ISERROR(VLOOKUP(A55,'[1]Z04 支出决算表(财决04表)'!$A$10:$J$500,7,FALSE)),"",VLOOKUP(A55,'[1]Z04 支出决算表(财决04表)'!$A$10:$J$500,7,FALSE))</f>
        <v/>
      </c>
      <c r="G55" s="76" t="str">
        <f>IF(ISERROR(VLOOKUP(A55,'[1]Z04 支出决算表(财决04表)'!$A$10:$J$500,8,FALSE)),"",VLOOKUP(A55,'[1]Z04 支出决算表(财决04表)'!$A$10:$J$500,8,FALSE))</f>
        <v/>
      </c>
      <c r="H55" s="76" t="str">
        <f>IF(ISERROR(VLOOKUP(A55,'[1]Z04 支出决算表(财决04表)'!$A$10:$J$500,9,FALSE)),"",VLOOKUP(A55,'[1]Z04 支出决算表(财决04表)'!$A$10:$J$500,9,FALSE))</f>
        <v/>
      </c>
      <c r="I55" s="76" t="str">
        <f>IF(ISERROR(VLOOKUP(A55,'[1]Z04 支出决算表(财决04表)'!$A$10:$J$500,10,FALSE)),"",VLOOKUP(A55,'[1]Z04 支出决算表(财决04表)'!$A$10:$J$500,10,FALSE))</f>
        <v/>
      </c>
      <c r="J55" s="88">
        <f>'[1]Z04 支出决算表(财决04表)'!$A54</f>
        <v>0</v>
      </c>
      <c r="K55" s="74">
        <f>'[1]Z04 支出决算表(财决04表)'!$E54</f>
        <v>0</v>
      </c>
      <c r="L55" s="53" t="str">
        <f t="shared" si="1"/>
        <v/>
      </c>
    </row>
    <row r="56" spans="1:12" ht="22.7" customHeight="1">
      <c r="A56" s="193" t="str">
        <f t="shared" si="0"/>
        <v/>
      </c>
      <c r="B56" s="194"/>
      <c r="C56" s="192" t="str">
        <f>IF(ISERROR(VLOOKUP(A56,'[1]Z04 支出决算表(财决04表)'!$A$10:$J$500,4,FALSE)),"",VLOOKUP(A56,'[1]Z04 支出决算表(财决04表)'!$A$10:$J$500,4,FALSE))</f>
        <v/>
      </c>
      <c r="D56" s="76" t="str">
        <f>IF(ISERROR(VLOOKUP(A56,'[1]Z04 支出决算表(财决04表)'!$A$10:$J$500,5,FALSE)),"",VLOOKUP(A56,'[1]Z04 支出决算表(财决04表)'!$A$10:$J$500,5,FALSE))</f>
        <v/>
      </c>
      <c r="E56" s="76" t="str">
        <f>IF(ISERROR(VLOOKUP(A56,'[1]Z04 支出决算表(财决04表)'!$A$10:$J$500,6,FALSE)),"",VLOOKUP(A56,'[1]Z04 支出决算表(财决04表)'!$A$10:$J$500,6,FALSE))</f>
        <v/>
      </c>
      <c r="F56" s="76" t="str">
        <f>IF(ISERROR(VLOOKUP(A56,'[1]Z04 支出决算表(财决04表)'!$A$10:$J$500,7,FALSE)),"",VLOOKUP(A56,'[1]Z04 支出决算表(财决04表)'!$A$10:$J$500,7,FALSE))</f>
        <v/>
      </c>
      <c r="G56" s="76" t="str">
        <f>IF(ISERROR(VLOOKUP(A56,'[1]Z04 支出决算表(财决04表)'!$A$10:$J$500,8,FALSE)),"",VLOOKUP(A56,'[1]Z04 支出决算表(财决04表)'!$A$10:$J$500,8,FALSE))</f>
        <v/>
      </c>
      <c r="H56" s="76" t="str">
        <f>IF(ISERROR(VLOOKUP(A56,'[1]Z04 支出决算表(财决04表)'!$A$10:$J$500,9,FALSE)),"",VLOOKUP(A56,'[1]Z04 支出决算表(财决04表)'!$A$10:$J$500,9,FALSE))</f>
        <v/>
      </c>
      <c r="I56" s="76" t="str">
        <f>IF(ISERROR(VLOOKUP(A56,'[1]Z04 支出决算表(财决04表)'!$A$10:$J$500,10,FALSE)),"",VLOOKUP(A56,'[1]Z04 支出决算表(财决04表)'!$A$10:$J$500,10,FALSE))</f>
        <v/>
      </c>
      <c r="J56" s="88">
        <f>'[1]Z04 支出决算表(财决04表)'!$A55</f>
        <v>0</v>
      </c>
      <c r="K56" s="74">
        <f>'[1]Z04 支出决算表(财决04表)'!$E55</f>
        <v>0</v>
      </c>
      <c r="L56" s="53" t="str">
        <f t="shared" si="1"/>
        <v/>
      </c>
    </row>
    <row r="57" spans="1:12" ht="22.7" customHeight="1">
      <c r="A57" s="193" t="str">
        <f t="shared" si="0"/>
        <v/>
      </c>
      <c r="B57" s="194"/>
      <c r="C57" s="192" t="str">
        <f>IF(ISERROR(VLOOKUP(A57,'[1]Z04 支出决算表(财决04表)'!$A$10:$J$500,4,FALSE)),"",VLOOKUP(A57,'[1]Z04 支出决算表(财决04表)'!$A$10:$J$500,4,FALSE))</f>
        <v/>
      </c>
      <c r="D57" s="76" t="str">
        <f>IF(ISERROR(VLOOKUP(A57,'[1]Z04 支出决算表(财决04表)'!$A$10:$J$500,5,FALSE)),"",VLOOKUP(A57,'[1]Z04 支出决算表(财决04表)'!$A$10:$J$500,5,FALSE))</f>
        <v/>
      </c>
      <c r="E57" s="76" t="str">
        <f>IF(ISERROR(VLOOKUP(A57,'[1]Z04 支出决算表(财决04表)'!$A$10:$J$500,6,FALSE)),"",VLOOKUP(A57,'[1]Z04 支出决算表(财决04表)'!$A$10:$J$500,6,FALSE))</f>
        <v/>
      </c>
      <c r="F57" s="76" t="str">
        <f>IF(ISERROR(VLOOKUP(A57,'[1]Z04 支出决算表(财决04表)'!$A$10:$J$500,7,FALSE)),"",VLOOKUP(A57,'[1]Z04 支出决算表(财决04表)'!$A$10:$J$500,7,FALSE))</f>
        <v/>
      </c>
      <c r="G57" s="76" t="str">
        <f>IF(ISERROR(VLOOKUP(A57,'[1]Z04 支出决算表(财决04表)'!$A$10:$J$500,8,FALSE)),"",VLOOKUP(A57,'[1]Z04 支出决算表(财决04表)'!$A$10:$J$500,8,FALSE))</f>
        <v/>
      </c>
      <c r="H57" s="76" t="str">
        <f>IF(ISERROR(VLOOKUP(A57,'[1]Z04 支出决算表(财决04表)'!$A$10:$J$500,9,FALSE)),"",VLOOKUP(A57,'[1]Z04 支出决算表(财决04表)'!$A$10:$J$500,9,FALSE))</f>
        <v/>
      </c>
      <c r="I57" s="76" t="str">
        <f>IF(ISERROR(VLOOKUP(A57,'[1]Z04 支出决算表(财决04表)'!$A$10:$J$500,10,FALSE)),"",VLOOKUP(A57,'[1]Z04 支出决算表(财决04表)'!$A$10:$J$500,10,FALSE))</f>
        <v/>
      </c>
      <c r="J57" s="88">
        <f>'[1]Z04 支出决算表(财决04表)'!$A56</f>
        <v>0</v>
      </c>
      <c r="K57" s="74">
        <f>'[1]Z04 支出决算表(财决04表)'!$E56</f>
        <v>0</v>
      </c>
      <c r="L57" s="53" t="str">
        <f t="shared" si="1"/>
        <v/>
      </c>
    </row>
    <row r="58" spans="1:12" ht="22.7" customHeight="1">
      <c r="A58" s="193" t="str">
        <f t="shared" si="0"/>
        <v/>
      </c>
      <c r="B58" s="194"/>
      <c r="C58" s="192" t="str">
        <f>IF(ISERROR(VLOOKUP(A58,'[1]Z04 支出决算表(财决04表)'!$A$10:$J$500,4,FALSE)),"",VLOOKUP(A58,'[1]Z04 支出决算表(财决04表)'!$A$10:$J$500,4,FALSE))</f>
        <v/>
      </c>
      <c r="D58" s="76" t="str">
        <f>IF(ISERROR(VLOOKUP(A58,'[1]Z04 支出决算表(财决04表)'!$A$10:$J$500,5,FALSE)),"",VLOOKUP(A58,'[1]Z04 支出决算表(财决04表)'!$A$10:$J$500,5,FALSE))</f>
        <v/>
      </c>
      <c r="E58" s="76" t="str">
        <f>IF(ISERROR(VLOOKUP(A58,'[1]Z04 支出决算表(财决04表)'!$A$10:$J$500,6,FALSE)),"",VLOOKUP(A58,'[1]Z04 支出决算表(财决04表)'!$A$10:$J$500,6,FALSE))</f>
        <v/>
      </c>
      <c r="F58" s="76" t="str">
        <f>IF(ISERROR(VLOOKUP(A58,'[1]Z04 支出决算表(财决04表)'!$A$10:$J$500,7,FALSE)),"",VLOOKUP(A58,'[1]Z04 支出决算表(财决04表)'!$A$10:$J$500,7,FALSE))</f>
        <v/>
      </c>
      <c r="G58" s="76" t="str">
        <f>IF(ISERROR(VLOOKUP(A58,'[1]Z04 支出决算表(财决04表)'!$A$10:$J$500,8,FALSE)),"",VLOOKUP(A58,'[1]Z04 支出决算表(财决04表)'!$A$10:$J$500,8,FALSE))</f>
        <v/>
      </c>
      <c r="H58" s="76" t="str">
        <f>IF(ISERROR(VLOOKUP(A58,'[1]Z04 支出决算表(财决04表)'!$A$10:$J$500,9,FALSE)),"",VLOOKUP(A58,'[1]Z04 支出决算表(财决04表)'!$A$10:$J$500,9,FALSE))</f>
        <v/>
      </c>
      <c r="I58" s="76" t="str">
        <f>IF(ISERROR(VLOOKUP(A58,'[1]Z04 支出决算表(财决04表)'!$A$10:$J$500,10,FALSE)),"",VLOOKUP(A58,'[1]Z04 支出决算表(财决04表)'!$A$10:$J$500,10,FALSE))</f>
        <v/>
      </c>
      <c r="J58" s="88">
        <f>'[1]Z04 支出决算表(财决04表)'!$A57</f>
        <v>0</v>
      </c>
      <c r="K58" s="74">
        <f>'[1]Z04 支出决算表(财决04表)'!$E57</f>
        <v>0</v>
      </c>
      <c r="L58" s="53" t="str">
        <f t="shared" si="1"/>
        <v/>
      </c>
    </row>
    <row r="59" spans="1:12" ht="22.7" customHeight="1">
      <c r="A59" s="193" t="str">
        <f t="shared" si="0"/>
        <v/>
      </c>
      <c r="B59" s="194"/>
      <c r="C59" s="192" t="str">
        <f>IF(ISERROR(VLOOKUP(A59,'[1]Z04 支出决算表(财决04表)'!$A$10:$J$500,4,FALSE)),"",VLOOKUP(A59,'[1]Z04 支出决算表(财决04表)'!$A$10:$J$500,4,FALSE))</f>
        <v/>
      </c>
      <c r="D59" s="76" t="str">
        <f>IF(ISERROR(VLOOKUP(A59,'[1]Z04 支出决算表(财决04表)'!$A$10:$J$500,5,FALSE)),"",VLOOKUP(A59,'[1]Z04 支出决算表(财决04表)'!$A$10:$J$500,5,FALSE))</f>
        <v/>
      </c>
      <c r="E59" s="76" t="str">
        <f>IF(ISERROR(VLOOKUP(A59,'[1]Z04 支出决算表(财决04表)'!$A$10:$J$500,6,FALSE)),"",VLOOKUP(A59,'[1]Z04 支出决算表(财决04表)'!$A$10:$J$500,6,FALSE))</f>
        <v/>
      </c>
      <c r="F59" s="76" t="str">
        <f>IF(ISERROR(VLOOKUP(A59,'[1]Z04 支出决算表(财决04表)'!$A$10:$J$500,7,FALSE)),"",VLOOKUP(A59,'[1]Z04 支出决算表(财决04表)'!$A$10:$J$500,7,FALSE))</f>
        <v/>
      </c>
      <c r="G59" s="76" t="str">
        <f>IF(ISERROR(VLOOKUP(A59,'[1]Z04 支出决算表(财决04表)'!$A$10:$J$500,8,FALSE)),"",VLOOKUP(A59,'[1]Z04 支出决算表(财决04表)'!$A$10:$J$500,8,FALSE))</f>
        <v/>
      </c>
      <c r="H59" s="76" t="str">
        <f>IF(ISERROR(VLOOKUP(A59,'[1]Z04 支出决算表(财决04表)'!$A$10:$J$500,9,FALSE)),"",VLOOKUP(A59,'[1]Z04 支出决算表(财决04表)'!$A$10:$J$500,9,FALSE))</f>
        <v/>
      </c>
      <c r="I59" s="76" t="str">
        <f>IF(ISERROR(VLOOKUP(A59,'[1]Z04 支出决算表(财决04表)'!$A$10:$J$500,10,FALSE)),"",VLOOKUP(A59,'[1]Z04 支出决算表(财决04表)'!$A$10:$J$500,10,FALSE))</f>
        <v/>
      </c>
      <c r="J59" s="88">
        <f>'[1]Z04 支出决算表(财决04表)'!$A58</f>
        <v>0</v>
      </c>
      <c r="K59" s="74">
        <f>'[1]Z04 支出决算表(财决04表)'!$E58</f>
        <v>0</v>
      </c>
      <c r="L59" s="53" t="str">
        <f t="shared" si="1"/>
        <v/>
      </c>
    </row>
    <row r="60" spans="1:12" ht="22.7" customHeight="1">
      <c r="A60" s="193" t="str">
        <f t="shared" si="0"/>
        <v/>
      </c>
      <c r="B60" s="194"/>
      <c r="C60" s="192" t="str">
        <f>IF(ISERROR(VLOOKUP(A60,'[1]Z04 支出决算表(财决04表)'!$A$10:$J$500,4,FALSE)),"",VLOOKUP(A60,'[1]Z04 支出决算表(财决04表)'!$A$10:$J$500,4,FALSE))</f>
        <v/>
      </c>
      <c r="D60" s="76" t="str">
        <f>IF(ISERROR(VLOOKUP(A60,'[1]Z04 支出决算表(财决04表)'!$A$10:$J$500,5,FALSE)),"",VLOOKUP(A60,'[1]Z04 支出决算表(财决04表)'!$A$10:$J$500,5,FALSE))</f>
        <v/>
      </c>
      <c r="E60" s="76" t="str">
        <f>IF(ISERROR(VLOOKUP(A60,'[1]Z04 支出决算表(财决04表)'!$A$10:$J$500,6,FALSE)),"",VLOOKUP(A60,'[1]Z04 支出决算表(财决04表)'!$A$10:$J$500,6,FALSE))</f>
        <v/>
      </c>
      <c r="F60" s="76" t="str">
        <f>IF(ISERROR(VLOOKUP(A60,'[1]Z04 支出决算表(财决04表)'!$A$10:$J$500,7,FALSE)),"",VLOOKUP(A60,'[1]Z04 支出决算表(财决04表)'!$A$10:$J$500,7,FALSE))</f>
        <v/>
      </c>
      <c r="G60" s="76" t="str">
        <f>IF(ISERROR(VLOOKUP(A60,'[1]Z04 支出决算表(财决04表)'!$A$10:$J$500,8,FALSE)),"",VLOOKUP(A60,'[1]Z04 支出决算表(财决04表)'!$A$10:$J$500,8,FALSE))</f>
        <v/>
      </c>
      <c r="H60" s="76" t="str">
        <f>IF(ISERROR(VLOOKUP(A60,'[1]Z04 支出决算表(财决04表)'!$A$10:$J$500,9,FALSE)),"",VLOOKUP(A60,'[1]Z04 支出决算表(财决04表)'!$A$10:$J$500,9,FALSE))</f>
        <v/>
      </c>
      <c r="I60" s="76" t="str">
        <f>IF(ISERROR(VLOOKUP(A60,'[1]Z04 支出决算表(财决04表)'!$A$10:$J$500,10,FALSE)),"",VLOOKUP(A60,'[1]Z04 支出决算表(财决04表)'!$A$10:$J$500,10,FALSE))</f>
        <v/>
      </c>
      <c r="J60" s="88">
        <f>'[1]Z04 支出决算表(财决04表)'!$A59</f>
        <v>0</v>
      </c>
      <c r="K60" s="74">
        <f>'[1]Z04 支出决算表(财决04表)'!$E59</f>
        <v>0</v>
      </c>
      <c r="L60" s="53" t="str">
        <f t="shared" si="1"/>
        <v/>
      </c>
    </row>
    <row r="61" spans="1:12" ht="22.7" customHeight="1">
      <c r="A61" s="193" t="str">
        <f t="shared" si="0"/>
        <v/>
      </c>
      <c r="B61" s="194"/>
      <c r="C61" s="192" t="str">
        <f>IF(ISERROR(VLOOKUP(A61,'[1]Z04 支出决算表(财决04表)'!$A$10:$J$500,4,FALSE)),"",VLOOKUP(A61,'[1]Z04 支出决算表(财决04表)'!$A$10:$J$500,4,FALSE))</f>
        <v/>
      </c>
      <c r="D61" s="76" t="str">
        <f>IF(ISERROR(VLOOKUP(A61,'[1]Z04 支出决算表(财决04表)'!$A$10:$J$500,5,FALSE)),"",VLOOKUP(A61,'[1]Z04 支出决算表(财决04表)'!$A$10:$J$500,5,FALSE))</f>
        <v/>
      </c>
      <c r="E61" s="76" t="str">
        <f>IF(ISERROR(VLOOKUP(A61,'[1]Z04 支出决算表(财决04表)'!$A$10:$J$500,6,FALSE)),"",VLOOKUP(A61,'[1]Z04 支出决算表(财决04表)'!$A$10:$J$500,6,FALSE))</f>
        <v/>
      </c>
      <c r="F61" s="76" t="str">
        <f>IF(ISERROR(VLOOKUP(A61,'[1]Z04 支出决算表(财决04表)'!$A$10:$J$500,7,FALSE)),"",VLOOKUP(A61,'[1]Z04 支出决算表(财决04表)'!$A$10:$J$500,7,FALSE))</f>
        <v/>
      </c>
      <c r="G61" s="76" t="str">
        <f>IF(ISERROR(VLOOKUP(A61,'[1]Z04 支出决算表(财决04表)'!$A$10:$J$500,8,FALSE)),"",VLOOKUP(A61,'[1]Z04 支出决算表(财决04表)'!$A$10:$J$500,8,FALSE))</f>
        <v/>
      </c>
      <c r="H61" s="76" t="str">
        <f>IF(ISERROR(VLOOKUP(A61,'[1]Z04 支出决算表(财决04表)'!$A$10:$J$500,9,FALSE)),"",VLOOKUP(A61,'[1]Z04 支出决算表(财决04表)'!$A$10:$J$500,9,FALSE))</f>
        <v/>
      </c>
      <c r="I61" s="76" t="str">
        <f>IF(ISERROR(VLOOKUP(A61,'[1]Z04 支出决算表(财决04表)'!$A$10:$J$500,10,FALSE)),"",VLOOKUP(A61,'[1]Z04 支出决算表(财决04表)'!$A$10:$J$500,10,FALSE))</f>
        <v/>
      </c>
      <c r="J61" s="88">
        <f>'[1]Z04 支出决算表(财决04表)'!$A60</f>
        <v>0</v>
      </c>
      <c r="K61" s="74">
        <f>'[1]Z04 支出决算表(财决04表)'!$E60</f>
        <v>0</v>
      </c>
      <c r="L61" s="53" t="str">
        <f t="shared" si="1"/>
        <v/>
      </c>
    </row>
    <row r="62" spans="1:12" ht="22.7" customHeight="1">
      <c r="A62" s="193" t="str">
        <f t="shared" si="0"/>
        <v/>
      </c>
      <c r="B62" s="194"/>
      <c r="C62" s="192" t="str">
        <f>IF(ISERROR(VLOOKUP(A62,'[1]Z04 支出决算表(财决04表)'!$A$10:$J$500,4,FALSE)),"",VLOOKUP(A62,'[1]Z04 支出决算表(财决04表)'!$A$10:$J$500,4,FALSE))</f>
        <v/>
      </c>
      <c r="D62" s="76" t="str">
        <f>IF(ISERROR(VLOOKUP(A62,'[1]Z04 支出决算表(财决04表)'!$A$10:$J$500,5,FALSE)),"",VLOOKUP(A62,'[1]Z04 支出决算表(财决04表)'!$A$10:$J$500,5,FALSE))</f>
        <v/>
      </c>
      <c r="E62" s="76" t="str">
        <f>IF(ISERROR(VLOOKUP(A62,'[1]Z04 支出决算表(财决04表)'!$A$10:$J$500,6,FALSE)),"",VLOOKUP(A62,'[1]Z04 支出决算表(财决04表)'!$A$10:$J$500,6,FALSE))</f>
        <v/>
      </c>
      <c r="F62" s="76" t="str">
        <f>IF(ISERROR(VLOOKUP(A62,'[1]Z04 支出决算表(财决04表)'!$A$10:$J$500,7,FALSE)),"",VLOOKUP(A62,'[1]Z04 支出决算表(财决04表)'!$A$10:$J$500,7,FALSE))</f>
        <v/>
      </c>
      <c r="G62" s="76" t="str">
        <f>IF(ISERROR(VLOOKUP(A62,'[1]Z04 支出决算表(财决04表)'!$A$10:$J$500,8,FALSE)),"",VLOOKUP(A62,'[1]Z04 支出决算表(财决04表)'!$A$10:$J$500,8,FALSE))</f>
        <v/>
      </c>
      <c r="H62" s="76" t="str">
        <f>IF(ISERROR(VLOOKUP(A62,'[1]Z04 支出决算表(财决04表)'!$A$10:$J$500,9,FALSE)),"",VLOOKUP(A62,'[1]Z04 支出决算表(财决04表)'!$A$10:$J$500,9,FALSE))</f>
        <v/>
      </c>
      <c r="I62" s="76" t="str">
        <f>IF(ISERROR(VLOOKUP(A62,'[1]Z04 支出决算表(财决04表)'!$A$10:$J$500,10,FALSE)),"",VLOOKUP(A62,'[1]Z04 支出决算表(财决04表)'!$A$10:$J$500,10,FALSE))</f>
        <v/>
      </c>
      <c r="J62" s="88">
        <f>'[1]Z04 支出决算表(财决04表)'!$A61</f>
        <v>0</v>
      </c>
      <c r="K62" s="74">
        <f>'[1]Z04 支出决算表(财决04表)'!$E61</f>
        <v>0</v>
      </c>
      <c r="L62" s="53" t="str">
        <f t="shared" si="1"/>
        <v/>
      </c>
    </row>
    <row r="63" spans="1:12" ht="22.7" customHeight="1">
      <c r="A63" s="193" t="str">
        <f t="shared" si="0"/>
        <v/>
      </c>
      <c r="B63" s="194"/>
      <c r="C63" s="192" t="str">
        <f>IF(ISERROR(VLOOKUP(A63,'[1]Z04 支出决算表(财决04表)'!$A$10:$J$500,4,FALSE)),"",VLOOKUP(A63,'[1]Z04 支出决算表(财决04表)'!$A$10:$J$500,4,FALSE))</f>
        <v/>
      </c>
      <c r="D63" s="76" t="str">
        <f>IF(ISERROR(VLOOKUP(A63,'[1]Z04 支出决算表(财决04表)'!$A$10:$J$500,5,FALSE)),"",VLOOKUP(A63,'[1]Z04 支出决算表(财决04表)'!$A$10:$J$500,5,FALSE))</f>
        <v/>
      </c>
      <c r="E63" s="76" t="str">
        <f>IF(ISERROR(VLOOKUP(A63,'[1]Z04 支出决算表(财决04表)'!$A$10:$J$500,6,FALSE)),"",VLOOKUP(A63,'[1]Z04 支出决算表(财决04表)'!$A$10:$J$500,6,FALSE))</f>
        <v/>
      </c>
      <c r="F63" s="76" t="str">
        <f>IF(ISERROR(VLOOKUP(A63,'[1]Z04 支出决算表(财决04表)'!$A$10:$J$500,7,FALSE)),"",VLOOKUP(A63,'[1]Z04 支出决算表(财决04表)'!$A$10:$J$500,7,FALSE))</f>
        <v/>
      </c>
      <c r="G63" s="76" t="str">
        <f>IF(ISERROR(VLOOKUP(A63,'[1]Z04 支出决算表(财决04表)'!$A$10:$J$500,8,FALSE)),"",VLOOKUP(A63,'[1]Z04 支出决算表(财决04表)'!$A$10:$J$500,8,FALSE))</f>
        <v/>
      </c>
      <c r="H63" s="76" t="str">
        <f>IF(ISERROR(VLOOKUP(A63,'[1]Z04 支出决算表(财决04表)'!$A$10:$J$500,9,FALSE)),"",VLOOKUP(A63,'[1]Z04 支出决算表(财决04表)'!$A$10:$J$500,9,FALSE))</f>
        <v/>
      </c>
      <c r="I63" s="76" t="str">
        <f>IF(ISERROR(VLOOKUP(A63,'[1]Z04 支出决算表(财决04表)'!$A$10:$J$500,10,FALSE)),"",VLOOKUP(A63,'[1]Z04 支出决算表(财决04表)'!$A$10:$J$500,10,FALSE))</f>
        <v/>
      </c>
      <c r="J63" s="88">
        <f>'[1]Z04 支出决算表(财决04表)'!$A62</f>
        <v>0</v>
      </c>
      <c r="K63" s="74">
        <f>'[1]Z04 支出决算表(财决04表)'!$E62</f>
        <v>0</v>
      </c>
      <c r="L63" s="53" t="str">
        <f t="shared" si="1"/>
        <v/>
      </c>
    </row>
    <row r="64" spans="1:12" ht="22.7" customHeight="1">
      <c r="A64" s="193" t="str">
        <f t="shared" si="0"/>
        <v/>
      </c>
      <c r="B64" s="194"/>
      <c r="C64" s="192" t="str">
        <f>IF(ISERROR(VLOOKUP(A64,'[1]Z04 支出决算表(财决04表)'!$A$10:$J$500,4,FALSE)),"",VLOOKUP(A64,'[1]Z04 支出决算表(财决04表)'!$A$10:$J$500,4,FALSE))</f>
        <v/>
      </c>
      <c r="D64" s="76" t="str">
        <f>IF(ISERROR(VLOOKUP(A64,'[1]Z04 支出决算表(财决04表)'!$A$10:$J$500,5,FALSE)),"",VLOOKUP(A64,'[1]Z04 支出决算表(财决04表)'!$A$10:$J$500,5,FALSE))</f>
        <v/>
      </c>
      <c r="E64" s="76" t="str">
        <f>IF(ISERROR(VLOOKUP(A64,'[1]Z04 支出决算表(财决04表)'!$A$10:$J$500,6,FALSE)),"",VLOOKUP(A64,'[1]Z04 支出决算表(财决04表)'!$A$10:$J$500,6,FALSE))</f>
        <v/>
      </c>
      <c r="F64" s="76" t="str">
        <f>IF(ISERROR(VLOOKUP(A64,'[1]Z04 支出决算表(财决04表)'!$A$10:$J$500,7,FALSE)),"",VLOOKUP(A64,'[1]Z04 支出决算表(财决04表)'!$A$10:$J$500,7,FALSE))</f>
        <v/>
      </c>
      <c r="G64" s="76" t="str">
        <f>IF(ISERROR(VLOOKUP(A64,'[1]Z04 支出决算表(财决04表)'!$A$10:$J$500,8,FALSE)),"",VLOOKUP(A64,'[1]Z04 支出决算表(财决04表)'!$A$10:$J$500,8,FALSE))</f>
        <v/>
      </c>
      <c r="H64" s="76" t="str">
        <f>IF(ISERROR(VLOOKUP(A64,'[1]Z04 支出决算表(财决04表)'!$A$10:$J$500,9,FALSE)),"",VLOOKUP(A64,'[1]Z04 支出决算表(财决04表)'!$A$10:$J$500,9,FALSE))</f>
        <v/>
      </c>
      <c r="I64" s="76" t="str">
        <f>IF(ISERROR(VLOOKUP(A64,'[1]Z04 支出决算表(财决04表)'!$A$10:$J$500,10,FALSE)),"",VLOOKUP(A64,'[1]Z04 支出决算表(财决04表)'!$A$10:$J$500,10,FALSE))</f>
        <v/>
      </c>
      <c r="J64" s="88">
        <f>'[1]Z04 支出决算表(财决04表)'!$A63</f>
        <v>0</v>
      </c>
      <c r="K64" s="74">
        <f>'[1]Z04 支出决算表(财决04表)'!$E63</f>
        <v>0</v>
      </c>
      <c r="L64" s="53" t="str">
        <f t="shared" si="1"/>
        <v/>
      </c>
    </row>
    <row r="65" spans="1:12" ht="22.7" customHeight="1">
      <c r="A65" s="193" t="str">
        <f t="shared" si="0"/>
        <v/>
      </c>
      <c r="B65" s="194"/>
      <c r="C65" s="192" t="str">
        <f>IF(ISERROR(VLOOKUP(A65,'[1]Z04 支出决算表(财决04表)'!$A$10:$J$500,4,FALSE)),"",VLOOKUP(A65,'[1]Z04 支出决算表(财决04表)'!$A$10:$J$500,4,FALSE))</f>
        <v/>
      </c>
      <c r="D65" s="76" t="str">
        <f>IF(ISERROR(VLOOKUP(A65,'[1]Z04 支出决算表(财决04表)'!$A$10:$J$500,5,FALSE)),"",VLOOKUP(A65,'[1]Z04 支出决算表(财决04表)'!$A$10:$J$500,5,FALSE))</f>
        <v/>
      </c>
      <c r="E65" s="76" t="str">
        <f>IF(ISERROR(VLOOKUP(A65,'[1]Z04 支出决算表(财决04表)'!$A$10:$J$500,6,FALSE)),"",VLOOKUP(A65,'[1]Z04 支出决算表(财决04表)'!$A$10:$J$500,6,FALSE))</f>
        <v/>
      </c>
      <c r="F65" s="76" t="str">
        <f>IF(ISERROR(VLOOKUP(A65,'[1]Z04 支出决算表(财决04表)'!$A$10:$J$500,7,FALSE)),"",VLOOKUP(A65,'[1]Z04 支出决算表(财决04表)'!$A$10:$J$500,7,FALSE))</f>
        <v/>
      </c>
      <c r="G65" s="76" t="str">
        <f>IF(ISERROR(VLOOKUP(A65,'[1]Z04 支出决算表(财决04表)'!$A$10:$J$500,8,FALSE)),"",VLOOKUP(A65,'[1]Z04 支出决算表(财决04表)'!$A$10:$J$500,8,FALSE))</f>
        <v/>
      </c>
      <c r="H65" s="76" t="str">
        <f>IF(ISERROR(VLOOKUP(A65,'[1]Z04 支出决算表(财决04表)'!$A$10:$J$500,9,FALSE)),"",VLOOKUP(A65,'[1]Z04 支出决算表(财决04表)'!$A$10:$J$500,9,FALSE))</f>
        <v/>
      </c>
      <c r="I65" s="76" t="str">
        <f>IF(ISERROR(VLOOKUP(A65,'[1]Z04 支出决算表(财决04表)'!$A$10:$J$500,10,FALSE)),"",VLOOKUP(A65,'[1]Z04 支出决算表(财决04表)'!$A$10:$J$500,10,FALSE))</f>
        <v/>
      </c>
      <c r="J65" s="88">
        <f>'[1]Z04 支出决算表(财决04表)'!$A64</f>
        <v>0</v>
      </c>
      <c r="K65" s="74">
        <f>'[1]Z04 支出决算表(财决04表)'!$E64</f>
        <v>0</v>
      </c>
      <c r="L65" s="53" t="str">
        <f t="shared" si="1"/>
        <v/>
      </c>
    </row>
    <row r="66" spans="1:12" ht="22.7" customHeight="1">
      <c r="A66" s="193" t="str">
        <f t="shared" si="0"/>
        <v/>
      </c>
      <c r="B66" s="194"/>
      <c r="C66" s="192" t="str">
        <f>IF(ISERROR(VLOOKUP(A66,'[1]Z04 支出决算表(财决04表)'!$A$10:$J$500,4,FALSE)),"",VLOOKUP(A66,'[1]Z04 支出决算表(财决04表)'!$A$10:$J$500,4,FALSE))</f>
        <v/>
      </c>
      <c r="D66" s="76" t="str">
        <f>IF(ISERROR(VLOOKUP(A66,'[1]Z04 支出决算表(财决04表)'!$A$10:$J$500,5,FALSE)),"",VLOOKUP(A66,'[1]Z04 支出决算表(财决04表)'!$A$10:$J$500,5,FALSE))</f>
        <v/>
      </c>
      <c r="E66" s="76" t="str">
        <f>IF(ISERROR(VLOOKUP(A66,'[1]Z04 支出决算表(财决04表)'!$A$10:$J$500,6,FALSE)),"",VLOOKUP(A66,'[1]Z04 支出决算表(财决04表)'!$A$10:$J$500,6,FALSE))</f>
        <v/>
      </c>
      <c r="F66" s="76" t="str">
        <f>IF(ISERROR(VLOOKUP(A66,'[1]Z04 支出决算表(财决04表)'!$A$10:$J$500,7,FALSE)),"",VLOOKUP(A66,'[1]Z04 支出决算表(财决04表)'!$A$10:$J$500,7,FALSE))</f>
        <v/>
      </c>
      <c r="G66" s="76" t="str">
        <f>IF(ISERROR(VLOOKUP(A66,'[1]Z04 支出决算表(财决04表)'!$A$10:$J$500,8,FALSE)),"",VLOOKUP(A66,'[1]Z04 支出决算表(财决04表)'!$A$10:$J$500,8,FALSE))</f>
        <v/>
      </c>
      <c r="H66" s="76" t="str">
        <f>IF(ISERROR(VLOOKUP(A66,'[1]Z04 支出决算表(财决04表)'!$A$10:$J$500,9,FALSE)),"",VLOOKUP(A66,'[1]Z04 支出决算表(财决04表)'!$A$10:$J$500,9,FALSE))</f>
        <v/>
      </c>
      <c r="I66" s="76" t="str">
        <f>IF(ISERROR(VLOOKUP(A66,'[1]Z04 支出决算表(财决04表)'!$A$10:$J$500,10,FALSE)),"",VLOOKUP(A66,'[1]Z04 支出决算表(财决04表)'!$A$10:$J$500,10,FALSE))</f>
        <v/>
      </c>
      <c r="J66" s="88">
        <f>'[1]Z04 支出决算表(财决04表)'!$A65</f>
        <v>0</v>
      </c>
      <c r="K66" s="74">
        <f>'[1]Z04 支出决算表(财决04表)'!$E65</f>
        <v>0</v>
      </c>
      <c r="L66" s="53" t="str">
        <f t="shared" si="1"/>
        <v/>
      </c>
    </row>
    <row r="67" spans="1:12" ht="22.7" customHeight="1">
      <c r="A67" s="193" t="str">
        <f t="shared" si="0"/>
        <v/>
      </c>
      <c r="B67" s="194"/>
      <c r="C67" s="192" t="str">
        <f>IF(ISERROR(VLOOKUP(A67,'[1]Z04 支出决算表(财决04表)'!$A$10:$J$500,4,FALSE)),"",VLOOKUP(A67,'[1]Z04 支出决算表(财决04表)'!$A$10:$J$500,4,FALSE))</f>
        <v/>
      </c>
      <c r="D67" s="76" t="str">
        <f>IF(ISERROR(VLOOKUP(A67,'[1]Z04 支出决算表(财决04表)'!$A$10:$J$500,5,FALSE)),"",VLOOKUP(A67,'[1]Z04 支出决算表(财决04表)'!$A$10:$J$500,5,FALSE))</f>
        <v/>
      </c>
      <c r="E67" s="76" t="str">
        <f>IF(ISERROR(VLOOKUP(A67,'[1]Z04 支出决算表(财决04表)'!$A$10:$J$500,6,FALSE)),"",VLOOKUP(A67,'[1]Z04 支出决算表(财决04表)'!$A$10:$J$500,6,FALSE))</f>
        <v/>
      </c>
      <c r="F67" s="76" t="str">
        <f>IF(ISERROR(VLOOKUP(A67,'[1]Z04 支出决算表(财决04表)'!$A$10:$J$500,7,FALSE)),"",VLOOKUP(A67,'[1]Z04 支出决算表(财决04表)'!$A$10:$J$500,7,FALSE))</f>
        <v/>
      </c>
      <c r="G67" s="76" t="str">
        <f>IF(ISERROR(VLOOKUP(A67,'[1]Z04 支出决算表(财决04表)'!$A$10:$J$500,8,FALSE)),"",VLOOKUP(A67,'[1]Z04 支出决算表(财决04表)'!$A$10:$J$500,8,FALSE))</f>
        <v/>
      </c>
      <c r="H67" s="76" t="str">
        <f>IF(ISERROR(VLOOKUP(A67,'[1]Z04 支出决算表(财决04表)'!$A$10:$J$500,9,FALSE)),"",VLOOKUP(A67,'[1]Z04 支出决算表(财决04表)'!$A$10:$J$500,9,FALSE))</f>
        <v/>
      </c>
      <c r="I67" s="76" t="str">
        <f>IF(ISERROR(VLOOKUP(A67,'[1]Z04 支出决算表(财决04表)'!$A$10:$J$500,10,FALSE)),"",VLOOKUP(A67,'[1]Z04 支出决算表(财决04表)'!$A$10:$J$500,10,FALSE))</f>
        <v/>
      </c>
      <c r="J67" s="88">
        <f>'[1]Z04 支出决算表(财决04表)'!$A66</f>
        <v>0</v>
      </c>
      <c r="K67" s="74">
        <f>'[1]Z04 支出决算表(财决04表)'!$E66</f>
        <v>0</v>
      </c>
      <c r="L67" s="53" t="str">
        <f t="shared" si="1"/>
        <v/>
      </c>
    </row>
    <row r="68" spans="1:12" ht="22.7" customHeight="1">
      <c r="A68" s="193" t="str">
        <f t="shared" si="0"/>
        <v/>
      </c>
      <c r="B68" s="194"/>
      <c r="C68" s="192" t="str">
        <f>IF(ISERROR(VLOOKUP(A68,'[1]Z04 支出决算表(财决04表)'!$A$10:$J$500,4,FALSE)),"",VLOOKUP(A68,'[1]Z04 支出决算表(财决04表)'!$A$10:$J$500,4,FALSE))</f>
        <v/>
      </c>
      <c r="D68" s="76" t="str">
        <f>IF(ISERROR(VLOOKUP(A68,'[1]Z04 支出决算表(财决04表)'!$A$10:$J$500,5,FALSE)),"",VLOOKUP(A68,'[1]Z04 支出决算表(财决04表)'!$A$10:$J$500,5,FALSE))</f>
        <v/>
      </c>
      <c r="E68" s="76" t="str">
        <f>IF(ISERROR(VLOOKUP(A68,'[1]Z04 支出决算表(财决04表)'!$A$10:$J$500,6,FALSE)),"",VLOOKUP(A68,'[1]Z04 支出决算表(财决04表)'!$A$10:$J$500,6,FALSE))</f>
        <v/>
      </c>
      <c r="F68" s="76" t="str">
        <f>IF(ISERROR(VLOOKUP(A68,'[1]Z04 支出决算表(财决04表)'!$A$10:$J$500,7,FALSE)),"",VLOOKUP(A68,'[1]Z04 支出决算表(财决04表)'!$A$10:$J$500,7,FALSE))</f>
        <v/>
      </c>
      <c r="G68" s="76" t="str">
        <f>IF(ISERROR(VLOOKUP(A68,'[1]Z04 支出决算表(财决04表)'!$A$10:$J$500,8,FALSE)),"",VLOOKUP(A68,'[1]Z04 支出决算表(财决04表)'!$A$10:$J$500,8,FALSE))</f>
        <v/>
      </c>
      <c r="H68" s="76" t="str">
        <f>IF(ISERROR(VLOOKUP(A68,'[1]Z04 支出决算表(财决04表)'!$A$10:$J$500,9,FALSE)),"",VLOOKUP(A68,'[1]Z04 支出决算表(财决04表)'!$A$10:$J$500,9,FALSE))</f>
        <v/>
      </c>
      <c r="I68" s="76" t="str">
        <f>IF(ISERROR(VLOOKUP(A68,'[1]Z04 支出决算表(财决04表)'!$A$10:$J$500,10,FALSE)),"",VLOOKUP(A68,'[1]Z04 支出决算表(财决04表)'!$A$10:$J$500,10,FALSE))</f>
        <v/>
      </c>
      <c r="J68" s="88">
        <f>'[1]Z04 支出决算表(财决04表)'!$A67</f>
        <v>0</v>
      </c>
      <c r="K68" s="74">
        <f>'[1]Z04 支出决算表(财决04表)'!$E67</f>
        <v>0</v>
      </c>
      <c r="L68" s="53" t="str">
        <f t="shared" si="1"/>
        <v/>
      </c>
    </row>
    <row r="69" spans="1:12" ht="22.7" customHeight="1">
      <c r="A69" s="193" t="str">
        <f t="shared" si="0"/>
        <v/>
      </c>
      <c r="B69" s="194"/>
      <c r="C69" s="192" t="str">
        <f>IF(ISERROR(VLOOKUP(A69,'[1]Z04 支出决算表(财决04表)'!$A$10:$J$500,4,FALSE)),"",VLOOKUP(A69,'[1]Z04 支出决算表(财决04表)'!$A$10:$J$500,4,FALSE))</f>
        <v/>
      </c>
      <c r="D69" s="76" t="str">
        <f>IF(ISERROR(VLOOKUP(A69,'[1]Z04 支出决算表(财决04表)'!$A$10:$J$500,5,FALSE)),"",VLOOKUP(A69,'[1]Z04 支出决算表(财决04表)'!$A$10:$J$500,5,FALSE))</f>
        <v/>
      </c>
      <c r="E69" s="76" t="str">
        <f>IF(ISERROR(VLOOKUP(A69,'[1]Z04 支出决算表(财决04表)'!$A$10:$J$500,6,FALSE)),"",VLOOKUP(A69,'[1]Z04 支出决算表(财决04表)'!$A$10:$J$500,6,FALSE))</f>
        <v/>
      </c>
      <c r="F69" s="76" t="str">
        <f>IF(ISERROR(VLOOKUP(A69,'[1]Z04 支出决算表(财决04表)'!$A$10:$J$500,7,FALSE)),"",VLOOKUP(A69,'[1]Z04 支出决算表(财决04表)'!$A$10:$J$500,7,FALSE))</f>
        <v/>
      </c>
      <c r="G69" s="76" t="str">
        <f>IF(ISERROR(VLOOKUP(A69,'[1]Z04 支出决算表(财决04表)'!$A$10:$J$500,8,FALSE)),"",VLOOKUP(A69,'[1]Z04 支出决算表(财决04表)'!$A$10:$J$500,8,FALSE))</f>
        <v/>
      </c>
      <c r="H69" s="76" t="str">
        <f>IF(ISERROR(VLOOKUP(A69,'[1]Z04 支出决算表(财决04表)'!$A$10:$J$500,9,FALSE)),"",VLOOKUP(A69,'[1]Z04 支出决算表(财决04表)'!$A$10:$J$500,9,FALSE))</f>
        <v/>
      </c>
      <c r="I69" s="76" t="str">
        <f>IF(ISERROR(VLOOKUP(A69,'[1]Z04 支出决算表(财决04表)'!$A$10:$J$500,10,FALSE)),"",VLOOKUP(A69,'[1]Z04 支出决算表(财决04表)'!$A$10:$J$500,10,FALSE))</f>
        <v/>
      </c>
      <c r="J69" s="88">
        <f>'[1]Z04 支出决算表(财决04表)'!$A68</f>
        <v>0</v>
      </c>
      <c r="K69" s="74">
        <f>'[1]Z04 支出决算表(财决04表)'!$E68</f>
        <v>0</v>
      </c>
      <c r="L69" s="53" t="str">
        <f t="shared" si="1"/>
        <v/>
      </c>
    </row>
    <row r="70" spans="1:12" ht="22.7" customHeight="1">
      <c r="A70" s="193" t="str">
        <f t="shared" si="0"/>
        <v/>
      </c>
      <c r="B70" s="194"/>
      <c r="C70" s="192" t="str">
        <f>IF(ISERROR(VLOOKUP(A70,'[1]Z04 支出决算表(财决04表)'!$A$10:$J$500,4,FALSE)),"",VLOOKUP(A70,'[1]Z04 支出决算表(财决04表)'!$A$10:$J$500,4,FALSE))</f>
        <v/>
      </c>
      <c r="D70" s="76" t="str">
        <f>IF(ISERROR(VLOOKUP(A70,'[1]Z04 支出决算表(财决04表)'!$A$10:$J$500,5,FALSE)),"",VLOOKUP(A70,'[1]Z04 支出决算表(财决04表)'!$A$10:$J$500,5,FALSE))</f>
        <v/>
      </c>
      <c r="E70" s="76" t="str">
        <f>IF(ISERROR(VLOOKUP(A70,'[1]Z04 支出决算表(财决04表)'!$A$10:$J$500,6,FALSE)),"",VLOOKUP(A70,'[1]Z04 支出决算表(财决04表)'!$A$10:$J$500,6,FALSE))</f>
        <v/>
      </c>
      <c r="F70" s="76" t="str">
        <f>IF(ISERROR(VLOOKUP(A70,'[1]Z04 支出决算表(财决04表)'!$A$10:$J$500,7,FALSE)),"",VLOOKUP(A70,'[1]Z04 支出决算表(财决04表)'!$A$10:$J$500,7,FALSE))</f>
        <v/>
      </c>
      <c r="G70" s="76" t="str">
        <f>IF(ISERROR(VLOOKUP(A70,'[1]Z04 支出决算表(财决04表)'!$A$10:$J$500,8,FALSE)),"",VLOOKUP(A70,'[1]Z04 支出决算表(财决04表)'!$A$10:$J$500,8,FALSE))</f>
        <v/>
      </c>
      <c r="H70" s="76" t="str">
        <f>IF(ISERROR(VLOOKUP(A70,'[1]Z04 支出决算表(财决04表)'!$A$10:$J$500,9,FALSE)),"",VLOOKUP(A70,'[1]Z04 支出决算表(财决04表)'!$A$10:$J$500,9,FALSE))</f>
        <v/>
      </c>
      <c r="I70" s="76" t="str">
        <f>IF(ISERROR(VLOOKUP(A70,'[1]Z04 支出决算表(财决04表)'!$A$10:$J$500,10,FALSE)),"",VLOOKUP(A70,'[1]Z04 支出决算表(财决04表)'!$A$10:$J$500,10,FALSE))</f>
        <v/>
      </c>
      <c r="J70" s="88">
        <f>'[1]Z04 支出决算表(财决04表)'!$A69</f>
        <v>0</v>
      </c>
      <c r="K70" s="74">
        <f>'[1]Z04 支出决算表(财决04表)'!$E69</f>
        <v>0</v>
      </c>
      <c r="L70" s="53" t="str">
        <f t="shared" si="1"/>
        <v/>
      </c>
    </row>
    <row r="71" spans="1:12" ht="22.7" customHeight="1">
      <c r="A71" s="193" t="str">
        <f t="shared" si="0"/>
        <v/>
      </c>
      <c r="B71" s="194"/>
      <c r="C71" s="192" t="str">
        <f>IF(ISERROR(VLOOKUP(A71,'[1]Z04 支出决算表(财决04表)'!$A$10:$J$500,4,FALSE)),"",VLOOKUP(A71,'[1]Z04 支出决算表(财决04表)'!$A$10:$J$500,4,FALSE))</f>
        <v/>
      </c>
      <c r="D71" s="76" t="str">
        <f>IF(ISERROR(VLOOKUP(A71,'[1]Z04 支出决算表(财决04表)'!$A$10:$J$500,5,FALSE)),"",VLOOKUP(A71,'[1]Z04 支出决算表(财决04表)'!$A$10:$J$500,5,FALSE))</f>
        <v/>
      </c>
      <c r="E71" s="76" t="str">
        <f>IF(ISERROR(VLOOKUP(A71,'[1]Z04 支出决算表(财决04表)'!$A$10:$J$500,6,FALSE)),"",VLOOKUP(A71,'[1]Z04 支出决算表(财决04表)'!$A$10:$J$500,6,FALSE))</f>
        <v/>
      </c>
      <c r="F71" s="76" t="str">
        <f>IF(ISERROR(VLOOKUP(A71,'[1]Z04 支出决算表(财决04表)'!$A$10:$J$500,7,FALSE)),"",VLOOKUP(A71,'[1]Z04 支出决算表(财决04表)'!$A$10:$J$500,7,FALSE))</f>
        <v/>
      </c>
      <c r="G71" s="76" t="str">
        <f>IF(ISERROR(VLOOKUP(A71,'[1]Z04 支出决算表(财决04表)'!$A$10:$J$500,8,FALSE)),"",VLOOKUP(A71,'[1]Z04 支出决算表(财决04表)'!$A$10:$J$500,8,FALSE))</f>
        <v/>
      </c>
      <c r="H71" s="76" t="str">
        <f>IF(ISERROR(VLOOKUP(A71,'[1]Z04 支出决算表(财决04表)'!$A$10:$J$500,9,FALSE)),"",VLOOKUP(A71,'[1]Z04 支出决算表(财决04表)'!$A$10:$J$500,9,FALSE))</f>
        <v/>
      </c>
      <c r="I71" s="76" t="str">
        <f>IF(ISERROR(VLOOKUP(A71,'[1]Z04 支出决算表(财决04表)'!$A$10:$J$500,10,FALSE)),"",VLOOKUP(A71,'[1]Z04 支出决算表(财决04表)'!$A$10:$J$500,10,FALSE))</f>
        <v/>
      </c>
      <c r="J71" s="88">
        <f>'[1]Z04 支出决算表(财决04表)'!$A70</f>
        <v>0</v>
      </c>
      <c r="K71" s="74">
        <f>'[1]Z04 支出决算表(财决04表)'!$E70</f>
        <v>0</v>
      </c>
      <c r="L71" s="53" t="str">
        <f t="shared" si="1"/>
        <v/>
      </c>
    </row>
    <row r="72" spans="1:12" ht="22.7" customHeight="1">
      <c r="A72" s="193" t="str">
        <f t="shared" si="0"/>
        <v/>
      </c>
      <c r="B72" s="194"/>
      <c r="C72" s="192" t="str">
        <f>IF(ISERROR(VLOOKUP(A72,'[1]Z04 支出决算表(财决04表)'!$A$10:$J$500,4,FALSE)),"",VLOOKUP(A72,'[1]Z04 支出决算表(财决04表)'!$A$10:$J$500,4,FALSE))</f>
        <v/>
      </c>
      <c r="D72" s="76" t="str">
        <f>IF(ISERROR(VLOOKUP(A72,'[1]Z04 支出决算表(财决04表)'!$A$10:$J$500,5,FALSE)),"",VLOOKUP(A72,'[1]Z04 支出决算表(财决04表)'!$A$10:$J$500,5,FALSE))</f>
        <v/>
      </c>
      <c r="E72" s="76" t="str">
        <f>IF(ISERROR(VLOOKUP(A72,'[1]Z04 支出决算表(财决04表)'!$A$10:$J$500,6,FALSE)),"",VLOOKUP(A72,'[1]Z04 支出决算表(财决04表)'!$A$10:$J$500,6,FALSE))</f>
        <v/>
      </c>
      <c r="F72" s="76" t="str">
        <f>IF(ISERROR(VLOOKUP(A72,'[1]Z04 支出决算表(财决04表)'!$A$10:$J$500,7,FALSE)),"",VLOOKUP(A72,'[1]Z04 支出决算表(财决04表)'!$A$10:$J$500,7,FALSE))</f>
        <v/>
      </c>
      <c r="G72" s="76" t="str">
        <f>IF(ISERROR(VLOOKUP(A72,'[1]Z04 支出决算表(财决04表)'!$A$10:$J$500,8,FALSE)),"",VLOOKUP(A72,'[1]Z04 支出决算表(财决04表)'!$A$10:$J$500,8,FALSE))</f>
        <v/>
      </c>
      <c r="H72" s="76" t="str">
        <f>IF(ISERROR(VLOOKUP(A72,'[1]Z04 支出决算表(财决04表)'!$A$10:$J$500,9,FALSE)),"",VLOOKUP(A72,'[1]Z04 支出决算表(财决04表)'!$A$10:$J$500,9,FALSE))</f>
        <v/>
      </c>
      <c r="I72" s="76" t="str">
        <f>IF(ISERROR(VLOOKUP(A72,'[1]Z04 支出决算表(财决04表)'!$A$10:$J$500,10,FALSE)),"",VLOOKUP(A72,'[1]Z04 支出决算表(财决04表)'!$A$10:$J$500,10,FALSE))</f>
        <v/>
      </c>
      <c r="J72" s="88">
        <f>'[1]Z04 支出决算表(财决04表)'!$A71</f>
        <v>0</v>
      </c>
      <c r="K72" s="74">
        <f>'[1]Z04 支出决算表(财决04表)'!$E71</f>
        <v>0</v>
      </c>
      <c r="L72" s="53" t="str">
        <f t="shared" si="1"/>
        <v/>
      </c>
    </row>
    <row r="73" spans="1:12" ht="22.7" customHeight="1">
      <c r="A73" s="193" t="str">
        <f t="shared" si="0"/>
        <v/>
      </c>
      <c r="B73" s="194"/>
      <c r="C73" s="192" t="str">
        <f>IF(ISERROR(VLOOKUP(A73,'[1]Z04 支出决算表(财决04表)'!$A$10:$J$500,4,FALSE)),"",VLOOKUP(A73,'[1]Z04 支出决算表(财决04表)'!$A$10:$J$500,4,FALSE))</f>
        <v/>
      </c>
      <c r="D73" s="76" t="str">
        <f>IF(ISERROR(VLOOKUP(A73,'[1]Z04 支出决算表(财决04表)'!$A$10:$J$500,5,FALSE)),"",VLOOKUP(A73,'[1]Z04 支出决算表(财决04表)'!$A$10:$J$500,5,FALSE))</f>
        <v/>
      </c>
      <c r="E73" s="76" t="str">
        <f>IF(ISERROR(VLOOKUP(A73,'[1]Z04 支出决算表(财决04表)'!$A$10:$J$500,6,FALSE)),"",VLOOKUP(A73,'[1]Z04 支出决算表(财决04表)'!$A$10:$J$500,6,FALSE))</f>
        <v/>
      </c>
      <c r="F73" s="76" t="str">
        <f>IF(ISERROR(VLOOKUP(A73,'[1]Z04 支出决算表(财决04表)'!$A$10:$J$500,7,FALSE)),"",VLOOKUP(A73,'[1]Z04 支出决算表(财决04表)'!$A$10:$J$500,7,FALSE))</f>
        <v/>
      </c>
      <c r="G73" s="76" t="str">
        <f>IF(ISERROR(VLOOKUP(A73,'[1]Z04 支出决算表(财决04表)'!$A$10:$J$500,8,FALSE)),"",VLOOKUP(A73,'[1]Z04 支出决算表(财决04表)'!$A$10:$J$500,8,FALSE))</f>
        <v/>
      </c>
      <c r="H73" s="76" t="str">
        <f>IF(ISERROR(VLOOKUP(A73,'[1]Z04 支出决算表(财决04表)'!$A$10:$J$500,9,FALSE)),"",VLOOKUP(A73,'[1]Z04 支出决算表(财决04表)'!$A$10:$J$500,9,FALSE))</f>
        <v/>
      </c>
      <c r="I73" s="76" t="str">
        <f>IF(ISERROR(VLOOKUP(A73,'[1]Z04 支出决算表(财决04表)'!$A$10:$J$500,10,FALSE)),"",VLOOKUP(A73,'[1]Z04 支出决算表(财决04表)'!$A$10:$J$500,10,FALSE))</f>
        <v/>
      </c>
      <c r="J73" s="88">
        <f>'[1]Z04 支出决算表(财决04表)'!$A72</f>
        <v>0</v>
      </c>
      <c r="K73" s="74">
        <f>'[1]Z04 支出决算表(财决04表)'!$E72</f>
        <v>0</v>
      </c>
      <c r="L73" s="53" t="str">
        <f t="shared" si="1"/>
        <v/>
      </c>
    </row>
    <row r="74" spans="1:12" ht="22.7" customHeight="1">
      <c r="A74" s="193" t="str">
        <f t="shared" si="0"/>
        <v/>
      </c>
      <c r="B74" s="194"/>
      <c r="C74" s="192" t="str">
        <f>IF(ISERROR(VLOOKUP(A74,'[1]Z04 支出决算表(财决04表)'!$A$10:$J$500,4,FALSE)),"",VLOOKUP(A74,'[1]Z04 支出决算表(财决04表)'!$A$10:$J$500,4,FALSE))</f>
        <v/>
      </c>
      <c r="D74" s="76" t="str">
        <f>IF(ISERROR(VLOOKUP(A74,'[1]Z04 支出决算表(财决04表)'!$A$10:$J$500,5,FALSE)),"",VLOOKUP(A74,'[1]Z04 支出决算表(财决04表)'!$A$10:$J$500,5,FALSE))</f>
        <v/>
      </c>
      <c r="E74" s="76" t="str">
        <f>IF(ISERROR(VLOOKUP(A74,'[1]Z04 支出决算表(财决04表)'!$A$10:$J$500,6,FALSE)),"",VLOOKUP(A74,'[1]Z04 支出决算表(财决04表)'!$A$10:$J$500,6,FALSE))</f>
        <v/>
      </c>
      <c r="F74" s="76" t="str">
        <f>IF(ISERROR(VLOOKUP(A74,'[1]Z04 支出决算表(财决04表)'!$A$10:$J$500,7,FALSE)),"",VLOOKUP(A74,'[1]Z04 支出决算表(财决04表)'!$A$10:$J$500,7,FALSE))</f>
        <v/>
      </c>
      <c r="G74" s="76" t="str">
        <f>IF(ISERROR(VLOOKUP(A74,'[1]Z04 支出决算表(财决04表)'!$A$10:$J$500,8,FALSE)),"",VLOOKUP(A74,'[1]Z04 支出决算表(财决04表)'!$A$10:$J$500,8,FALSE))</f>
        <v/>
      </c>
      <c r="H74" s="76" t="str">
        <f>IF(ISERROR(VLOOKUP(A74,'[1]Z04 支出决算表(财决04表)'!$A$10:$J$500,9,FALSE)),"",VLOOKUP(A74,'[1]Z04 支出决算表(财决04表)'!$A$10:$J$500,9,FALSE))</f>
        <v/>
      </c>
      <c r="I74" s="76" t="str">
        <f>IF(ISERROR(VLOOKUP(A74,'[1]Z04 支出决算表(财决04表)'!$A$10:$J$500,10,FALSE)),"",VLOOKUP(A74,'[1]Z04 支出决算表(财决04表)'!$A$10:$J$500,10,FALSE))</f>
        <v/>
      </c>
      <c r="J74" s="88">
        <f>'[1]Z04 支出决算表(财决04表)'!$A73</f>
        <v>0</v>
      </c>
      <c r="K74" s="74">
        <f>'[1]Z04 支出决算表(财决04表)'!$E73</f>
        <v>0</v>
      </c>
      <c r="L74" s="53" t="str">
        <f t="shared" si="1"/>
        <v/>
      </c>
    </row>
    <row r="75" spans="1:12" ht="22.7" customHeight="1">
      <c r="A75" s="193" t="str">
        <f t="shared" si="0"/>
        <v/>
      </c>
      <c r="B75" s="194"/>
      <c r="C75" s="192" t="str">
        <f>IF(ISERROR(VLOOKUP(A75,'[1]Z04 支出决算表(财决04表)'!$A$10:$J$500,4,FALSE)),"",VLOOKUP(A75,'[1]Z04 支出决算表(财决04表)'!$A$10:$J$500,4,FALSE))</f>
        <v/>
      </c>
      <c r="D75" s="76" t="str">
        <f>IF(ISERROR(VLOOKUP(A75,'[1]Z04 支出决算表(财决04表)'!$A$10:$J$500,5,FALSE)),"",VLOOKUP(A75,'[1]Z04 支出决算表(财决04表)'!$A$10:$J$500,5,FALSE))</f>
        <v/>
      </c>
      <c r="E75" s="76" t="str">
        <f>IF(ISERROR(VLOOKUP(A75,'[1]Z04 支出决算表(财决04表)'!$A$10:$J$500,6,FALSE)),"",VLOOKUP(A75,'[1]Z04 支出决算表(财决04表)'!$A$10:$J$500,6,FALSE))</f>
        <v/>
      </c>
      <c r="F75" s="76" t="str">
        <f>IF(ISERROR(VLOOKUP(A75,'[1]Z04 支出决算表(财决04表)'!$A$10:$J$500,7,FALSE)),"",VLOOKUP(A75,'[1]Z04 支出决算表(财决04表)'!$A$10:$J$500,7,FALSE))</f>
        <v/>
      </c>
      <c r="G75" s="76" t="str">
        <f>IF(ISERROR(VLOOKUP(A75,'[1]Z04 支出决算表(财决04表)'!$A$10:$J$500,8,FALSE)),"",VLOOKUP(A75,'[1]Z04 支出决算表(财决04表)'!$A$10:$J$500,8,FALSE))</f>
        <v/>
      </c>
      <c r="H75" s="76" t="str">
        <f>IF(ISERROR(VLOOKUP(A75,'[1]Z04 支出决算表(财决04表)'!$A$10:$J$500,9,FALSE)),"",VLOOKUP(A75,'[1]Z04 支出决算表(财决04表)'!$A$10:$J$500,9,FALSE))</f>
        <v/>
      </c>
      <c r="I75" s="76" t="str">
        <f>IF(ISERROR(VLOOKUP(A75,'[1]Z04 支出决算表(财决04表)'!$A$10:$J$500,10,FALSE)),"",VLOOKUP(A75,'[1]Z04 支出决算表(财决04表)'!$A$10:$J$500,10,FALSE))</f>
        <v/>
      </c>
      <c r="J75" s="88">
        <f>'[1]Z04 支出决算表(财决04表)'!$A74</f>
        <v>0</v>
      </c>
      <c r="K75" s="74">
        <f>'[1]Z04 支出决算表(财决04表)'!$E74</f>
        <v>0</v>
      </c>
      <c r="L75" s="53" t="str">
        <f t="shared" si="1"/>
        <v/>
      </c>
    </row>
    <row r="76" spans="1:12" ht="22.7" customHeight="1">
      <c r="A76" s="193" t="str">
        <f t="shared" ref="A76:A139" si="2">IF(J76&gt;0,J76,"")</f>
        <v/>
      </c>
      <c r="B76" s="194"/>
      <c r="C76" s="192" t="str">
        <f>IF(ISERROR(VLOOKUP(A76,'[1]Z04 支出决算表(财决04表)'!$A$10:$J$500,4,FALSE)),"",VLOOKUP(A76,'[1]Z04 支出决算表(财决04表)'!$A$10:$J$500,4,FALSE))</f>
        <v/>
      </c>
      <c r="D76" s="76" t="str">
        <f>IF(ISERROR(VLOOKUP(A76,'[1]Z04 支出决算表(财决04表)'!$A$10:$J$500,5,FALSE)),"",VLOOKUP(A76,'[1]Z04 支出决算表(财决04表)'!$A$10:$J$500,5,FALSE))</f>
        <v/>
      </c>
      <c r="E76" s="76" t="str">
        <f>IF(ISERROR(VLOOKUP(A76,'[1]Z04 支出决算表(财决04表)'!$A$10:$J$500,6,FALSE)),"",VLOOKUP(A76,'[1]Z04 支出决算表(财决04表)'!$A$10:$J$500,6,FALSE))</f>
        <v/>
      </c>
      <c r="F76" s="76" t="str">
        <f>IF(ISERROR(VLOOKUP(A76,'[1]Z04 支出决算表(财决04表)'!$A$10:$J$500,7,FALSE)),"",VLOOKUP(A76,'[1]Z04 支出决算表(财决04表)'!$A$10:$J$500,7,FALSE))</f>
        <v/>
      </c>
      <c r="G76" s="76" t="str">
        <f>IF(ISERROR(VLOOKUP(A76,'[1]Z04 支出决算表(财决04表)'!$A$10:$J$500,8,FALSE)),"",VLOOKUP(A76,'[1]Z04 支出决算表(财决04表)'!$A$10:$J$500,8,FALSE))</f>
        <v/>
      </c>
      <c r="H76" s="76" t="str">
        <f>IF(ISERROR(VLOOKUP(A76,'[1]Z04 支出决算表(财决04表)'!$A$10:$J$500,9,FALSE)),"",VLOOKUP(A76,'[1]Z04 支出决算表(财决04表)'!$A$10:$J$500,9,FALSE))</f>
        <v/>
      </c>
      <c r="I76" s="76" t="str">
        <f>IF(ISERROR(VLOOKUP(A76,'[1]Z04 支出决算表(财决04表)'!$A$10:$J$500,10,FALSE)),"",VLOOKUP(A76,'[1]Z04 支出决算表(财决04表)'!$A$10:$J$500,10,FALSE))</f>
        <v/>
      </c>
      <c r="J76" s="88">
        <f>'[1]Z04 支出决算表(财决04表)'!$A75</f>
        <v>0</v>
      </c>
      <c r="K76" s="74">
        <f>'[1]Z04 支出决算表(财决04表)'!$E75</f>
        <v>0</v>
      </c>
      <c r="L76" s="53" t="str">
        <f t="shared" ref="L76:L139" si="3">IF(C76&lt;&gt;"",ROW(),"")</f>
        <v/>
      </c>
    </row>
    <row r="77" spans="1:12" ht="22.7" customHeight="1">
      <c r="A77" s="193" t="str">
        <f t="shared" si="2"/>
        <v/>
      </c>
      <c r="B77" s="194"/>
      <c r="C77" s="192" t="str">
        <f>IF(ISERROR(VLOOKUP(A77,'[1]Z04 支出决算表(财决04表)'!$A$10:$J$500,4,FALSE)),"",VLOOKUP(A77,'[1]Z04 支出决算表(财决04表)'!$A$10:$J$500,4,FALSE))</f>
        <v/>
      </c>
      <c r="D77" s="76" t="str">
        <f>IF(ISERROR(VLOOKUP(A77,'[1]Z04 支出决算表(财决04表)'!$A$10:$J$500,5,FALSE)),"",VLOOKUP(A77,'[1]Z04 支出决算表(财决04表)'!$A$10:$J$500,5,FALSE))</f>
        <v/>
      </c>
      <c r="E77" s="76" t="str">
        <f>IF(ISERROR(VLOOKUP(A77,'[1]Z04 支出决算表(财决04表)'!$A$10:$J$500,6,FALSE)),"",VLOOKUP(A77,'[1]Z04 支出决算表(财决04表)'!$A$10:$J$500,6,FALSE))</f>
        <v/>
      </c>
      <c r="F77" s="76" t="str">
        <f>IF(ISERROR(VLOOKUP(A77,'[1]Z04 支出决算表(财决04表)'!$A$10:$J$500,7,FALSE)),"",VLOOKUP(A77,'[1]Z04 支出决算表(财决04表)'!$A$10:$J$500,7,FALSE))</f>
        <v/>
      </c>
      <c r="G77" s="76" t="str">
        <f>IF(ISERROR(VLOOKUP(A77,'[1]Z04 支出决算表(财决04表)'!$A$10:$J$500,8,FALSE)),"",VLOOKUP(A77,'[1]Z04 支出决算表(财决04表)'!$A$10:$J$500,8,FALSE))</f>
        <v/>
      </c>
      <c r="H77" s="76" t="str">
        <f>IF(ISERROR(VLOOKUP(A77,'[1]Z04 支出决算表(财决04表)'!$A$10:$J$500,9,FALSE)),"",VLOOKUP(A77,'[1]Z04 支出决算表(财决04表)'!$A$10:$J$500,9,FALSE))</f>
        <v/>
      </c>
      <c r="I77" s="76" t="str">
        <f>IF(ISERROR(VLOOKUP(A77,'[1]Z04 支出决算表(财决04表)'!$A$10:$J$500,10,FALSE)),"",VLOOKUP(A77,'[1]Z04 支出决算表(财决04表)'!$A$10:$J$500,10,FALSE))</f>
        <v/>
      </c>
      <c r="J77" s="88">
        <f>'[1]Z04 支出决算表(财决04表)'!$A76</f>
        <v>0</v>
      </c>
      <c r="K77" s="74">
        <f>'[1]Z04 支出决算表(财决04表)'!$E76</f>
        <v>0</v>
      </c>
      <c r="L77" s="53" t="str">
        <f t="shared" si="3"/>
        <v/>
      </c>
    </row>
    <row r="78" spans="1:12" ht="22.7" customHeight="1">
      <c r="A78" s="193" t="str">
        <f t="shared" si="2"/>
        <v/>
      </c>
      <c r="B78" s="194"/>
      <c r="C78" s="192" t="str">
        <f>IF(ISERROR(VLOOKUP(A78,'[1]Z04 支出决算表(财决04表)'!$A$10:$J$500,4,FALSE)),"",VLOOKUP(A78,'[1]Z04 支出决算表(财决04表)'!$A$10:$J$500,4,FALSE))</f>
        <v/>
      </c>
      <c r="D78" s="76" t="str">
        <f>IF(ISERROR(VLOOKUP(A78,'[1]Z04 支出决算表(财决04表)'!$A$10:$J$500,5,FALSE)),"",VLOOKUP(A78,'[1]Z04 支出决算表(财决04表)'!$A$10:$J$500,5,FALSE))</f>
        <v/>
      </c>
      <c r="E78" s="76" t="str">
        <f>IF(ISERROR(VLOOKUP(A78,'[1]Z04 支出决算表(财决04表)'!$A$10:$J$500,6,FALSE)),"",VLOOKUP(A78,'[1]Z04 支出决算表(财决04表)'!$A$10:$J$500,6,FALSE))</f>
        <v/>
      </c>
      <c r="F78" s="76" t="str">
        <f>IF(ISERROR(VLOOKUP(A78,'[1]Z04 支出决算表(财决04表)'!$A$10:$J$500,7,FALSE)),"",VLOOKUP(A78,'[1]Z04 支出决算表(财决04表)'!$A$10:$J$500,7,FALSE))</f>
        <v/>
      </c>
      <c r="G78" s="76" t="str">
        <f>IF(ISERROR(VLOOKUP(A78,'[1]Z04 支出决算表(财决04表)'!$A$10:$J$500,8,FALSE)),"",VLOOKUP(A78,'[1]Z04 支出决算表(财决04表)'!$A$10:$J$500,8,FALSE))</f>
        <v/>
      </c>
      <c r="H78" s="76" t="str">
        <f>IF(ISERROR(VLOOKUP(A78,'[1]Z04 支出决算表(财决04表)'!$A$10:$J$500,9,FALSE)),"",VLOOKUP(A78,'[1]Z04 支出决算表(财决04表)'!$A$10:$J$500,9,FALSE))</f>
        <v/>
      </c>
      <c r="I78" s="76" t="str">
        <f>IF(ISERROR(VLOOKUP(A78,'[1]Z04 支出决算表(财决04表)'!$A$10:$J$500,10,FALSE)),"",VLOOKUP(A78,'[1]Z04 支出决算表(财决04表)'!$A$10:$J$500,10,FALSE))</f>
        <v/>
      </c>
      <c r="J78" s="88">
        <f>'[1]Z04 支出决算表(财决04表)'!$A77</f>
        <v>0</v>
      </c>
      <c r="K78" s="74">
        <f>'[1]Z04 支出决算表(财决04表)'!$E77</f>
        <v>0</v>
      </c>
      <c r="L78" s="53" t="str">
        <f t="shared" si="3"/>
        <v/>
      </c>
    </row>
    <row r="79" spans="1:12" ht="22.7" customHeight="1">
      <c r="A79" s="193" t="str">
        <f t="shared" si="2"/>
        <v/>
      </c>
      <c r="B79" s="194"/>
      <c r="C79" s="192" t="str">
        <f>IF(ISERROR(VLOOKUP(A79,'[1]Z04 支出决算表(财决04表)'!$A$10:$J$500,4,FALSE)),"",VLOOKUP(A79,'[1]Z04 支出决算表(财决04表)'!$A$10:$J$500,4,FALSE))</f>
        <v/>
      </c>
      <c r="D79" s="76" t="str">
        <f>IF(ISERROR(VLOOKUP(A79,'[1]Z04 支出决算表(财决04表)'!$A$10:$J$500,5,FALSE)),"",VLOOKUP(A79,'[1]Z04 支出决算表(财决04表)'!$A$10:$J$500,5,FALSE))</f>
        <v/>
      </c>
      <c r="E79" s="76" t="str">
        <f>IF(ISERROR(VLOOKUP(A79,'[1]Z04 支出决算表(财决04表)'!$A$10:$J$500,6,FALSE)),"",VLOOKUP(A79,'[1]Z04 支出决算表(财决04表)'!$A$10:$J$500,6,FALSE))</f>
        <v/>
      </c>
      <c r="F79" s="76" t="str">
        <f>IF(ISERROR(VLOOKUP(A79,'[1]Z04 支出决算表(财决04表)'!$A$10:$J$500,7,FALSE)),"",VLOOKUP(A79,'[1]Z04 支出决算表(财决04表)'!$A$10:$J$500,7,FALSE))</f>
        <v/>
      </c>
      <c r="G79" s="76" t="str">
        <f>IF(ISERROR(VLOOKUP(A79,'[1]Z04 支出决算表(财决04表)'!$A$10:$J$500,8,FALSE)),"",VLOOKUP(A79,'[1]Z04 支出决算表(财决04表)'!$A$10:$J$500,8,FALSE))</f>
        <v/>
      </c>
      <c r="H79" s="76" t="str">
        <f>IF(ISERROR(VLOOKUP(A79,'[1]Z04 支出决算表(财决04表)'!$A$10:$J$500,9,FALSE)),"",VLOOKUP(A79,'[1]Z04 支出决算表(财决04表)'!$A$10:$J$500,9,FALSE))</f>
        <v/>
      </c>
      <c r="I79" s="76" t="str">
        <f>IF(ISERROR(VLOOKUP(A79,'[1]Z04 支出决算表(财决04表)'!$A$10:$J$500,10,FALSE)),"",VLOOKUP(A79,'[1]Z04 支出决算表(财决04表)'!$A$10:$J$500,10,FALSE))</f>
        <v/>
      </c>
      <c r="J79" s="88">
        <f>'[1]Z04 支出决算表(财决04表)'!$A78</f>
        <v>0</v>
      </c>
      <c r="K79" s="74">
        <f>'[1]Z04 支出决算表(财决04表)'!$E78</f>
        <v>0</v>
      </c>
      <c r="L79" s="53" t="str">
        <f t="shared" si="3"/>
        <v/>
      </c>
    </row>
    <row r="80" spans="1:12" ht="22.7" customHeight="1">
      <c r="A80" s="193" t="str">
        <f t="shared" si="2"/>
        <v/>
      </c>
      <c r="B80" s="194"/>
      <c r="C80" s="192" t="str">
        <f>IF(ISERROR(VLOOKUP(A80,'[1]Z04 支出决算表(财决04表)'!$A$10:$J$500,4,FALSE)),"",VLOOKUP(A80,'[1]Z04 支出决算表(财决04表)'!$A$10:$J$500,4,FALSE))</f>
        <v/>
      </c>
      <c r="D80" s="76" t="str">
        <f>IF(ISERROR(VLOOKUP(A80,'[1]Z04 支出决算表(财决04表)'!$A$10:$J$500,5,FALSE)),"",VLOOKUP(A80,'[1]Z04 支出决算表(财决04表)'!$A$10:$J$500,5,FALSE))</f>
        <v/>
      </c>
      <c r="E80" s="76" t="str">
        <f>IF(ISERROR(VLOOKUP(A80,'[1]Z04 支出决算表(财决04表)'!$A$10:$J$500,6,FALSE)),"",VLOOKUP(A80,'[1]Z04 支出决算表(财决04表)'!$A$10:$J$500,6,FALSE))</f>
        <v/>
      </c>
      <c r="F80" s="76" t="str">
        <f>IF(ISERROR(VLOOKUP(A80,'[1]Z04 支出决算表(财决04表)'!$A$10:$J$500,7,FALSE)),"",VLOOKUP(A80,'[1]Z04 支出决算表(财决04表)'!$A$10:$J$500,7,FALSE))</f>
        <v/>
      </c>
      <c r="G80" s="76" t="str">
        <f>IF(ISERROR(VLOOKUP(A80,'[1]Z04 支出决算表(财决04表)'!$A$10:$J$500,8,FALSE)),"",VLOOKUP(A80,'[1]Z04 支出决算表(财决04表)'!$A$10:$J$500,8,FALSE))</f>
        <v/>
      </c>
      <c r="H80" s="76" t="str">
        <f>IF(ISERROR(VLOOKUP(A80,'[1]Z04 支出决算表(财决04表)'!$A$10:$J$500,9,FALSE)),"",VLOOKUP(A80,'[1]Z04 支出决算表(财决04表)'!$A$10:$J$500,9,FALSE))</f>
        <v/>
      </c>
      <c r="I80" s="76" t="str">
        <f>IF(ISERROR(VLOOKUP(A80,'[1]Z04 支出决算表(财决04表)'!$A$10:$J$500,10,FALSE)),"",VLOOKUP(A80,'[1]Z04 支出决算表(财决04表)'!$A$10:$J$500,10,FALSE))</f>
        <v/>
      </c>
      <c r="J80" s="88">
        <f>'[1]Z04 支出决算表(财决04表)'!$A79</f>
        <v>0</v>
      </c>
      <c r="K80" s="74">
        <f>'[1]Z04 支出决算表(财决04表)'!$E79</f>
        <v>0</v>
      </c>
      <c r="L80" s="53" t="str">
        <f t="shared" si="3"/>
        <v/>
      </c>
    </row>
    <row r="81" spans="1:12" ht="22.7" customHeight="1">
      <c r="A81" s="193" t="str">
        <f t="shared" si="2"/>
        <v/>
      </c>
      <c r="B81" s="194"/>
      <c r="C81" s="192" t="str">
        <f>IF(ISERROR(VLOOKUP(A81,'[1]Z04 支出决算表(财决04表)'!$A$10:$J$500,4,FALSE)),"",VLOOKUP(A81,'[1]Z04 支出决算表(财决04表)'!$A$10:$J$500,4,FALSE))</f>
        <v/>
      </c>
      <c r="D81" s="76" t="str">
        <f>IF(ISERROR(VLOOKUP(A81,'[1]Z04 支出决算表(财决04表)'!$A$10:$J$500,5,FALSE)),"",VLOOKUP(A81,'[1]Z04 支出决算表(财决04表)'!$A$10:$J$500,5,FALSE))</f>
        <v/>
      </c>
      <c r="E81" s="76" t="str">
        <f>IF(ISERROR(VLOOKUP(A81,'[1]Z04 支出决算表(财决04表)'!$A$10:$J$500,6,FALSE)),"",VLOOKUP(A81,'[1]Z04 支出决算表(财决04表)'!$A$10:$J$500,6,FALSE))</f>
        <v/>
      </c>
      <c r="F81" s="76" t="str">
        <f>IF(ISERROR(VLOOKUP(A81,'[1]Z04 支出决算表(财决04表)'!$A$10:$J$500,7,FALSE)),"",VLOOKUP(A81,'[1]Z04 支出决算表(财决04表)'!$A$10:$J$500,7,FALSE))</f>
        <v/>
      </c>
      <c r="G81" s="76" t="str">
        <f>IF(ISERROR(VLOOKUP(A81,'[1]Z04 支出决算表(财决04表)'!$A$10:$J$500,8,FALSE)),"",VLOOKUP(A81,'[1]Z04 支出决算表(财决04表)'!$A$10:$J$500,8,FALSE))</f>
        <v/>
      </c>
      <c r="H81" s="76" t="str">
        <f>IF(ISERROR(VLOOKUP(A81,'[1]Z04 支出决算表(财决04表)'!$A$10:$J$500,9,FALSE)),"",VLOOKUP(A81,'[1]Z04 支出决算表(财决04表)'!$A$10:$J$500,9,FALSE))</f>
        <v/>
      </c>
      <c r="I81" s="76" t="str">
        <f>IF(ISERROR(VLOOKUP(A81,'[1]Z04 支出决算表(财决04表)'!$A$10:$J$500,10,FALSE)),"",VLOOKUP(A81,'[1]Z04 支出决算表(财决04表)'!$A$10:$J$500,10,FALSE))</f>
        <v/>
      </c>
      <c r="J81" s="88">
        <f>'[1]Z04 支出决算表(财决04表)'!$A80</f>
        <v>0</v>
      </c>
      <c r="K81" s="74">
        <f>'[1]Z04 支出决算表(财决04表)'!$E80</f>
        <v>0</v>
      </c>
      <c r="L81" s="53" t="str">
        <f t="shared" si="3"/>
        <v/>
      </c>
    </row>
    <row r="82" spans="1:12" ht="22.7" customHeight="1">
      <c r="A82" s="193" t="str">
        <f t="shared" si="2"/>
        <v/>
      </c>
      <c r="B82" s="194"/>
      <c r="C82" s="192" t="str">
        <f>IF(ISERROR(VLOOKUP(A82,'[1]Z04 支出决算表(财决04表)'!$A$10:$J$500,4,FALSE)),"",VLOOKUP(A82,'[1]Z04 支出决算表(财决04表)'!$A$10:$J$500,4,FALSE))</f>
        <v/>
      </c>
      <c r="D82" s="76" t="str">
        <f>IF(ISERROR(VLOOKUP(A82,'[1]Z04 支出决算表(财决04表)'!$A$10:$J$500,5,FALSE)),"",VLOOKUP(A82,'[1]Z04 支出决算表(财决04表)'!$A$10:$J$500,5,FALSE))</f>
        <v/>
      </c>
      <c r="E82" s="76" t="str">
        <f>IF(ISERROR(VLOOKUP(A82,'[1]Z04 支出决算表(财决04表)'!$A$10:$J$500,6,FALSE)),"",VLOOKUP(A82,'[1]Z04 支出决算表(财决04表)'!$A$10:$J$500,6,FALSE))</f>
        <v/>
      </c>
      <c r="F82" s="76" t="str">
        <f>IF(ISERROR(VLOOKUP(A82,'[1]Z04 支出决算表(财决04表)'!$A$10:$J$500,7,FALSE)),"",VLOOKUP(A82,'[1]Z04 支出决算表(财决04表)'!$A$10:$J$500,7,FALSE))</f>
        <v/>
      </c>
      <c r="G82" s="76" t="str">
        <f>IF(ISERROR(VLOOKUP(A82,'[1]Z04 支出决算表(财决04表)'!$A$10:$J$500,8,FALSE)),"",VLOOKUP(A82,'[1]Z04 支出决算表(财决04表)'!$A$10:$J$500,8,FALSE))</f>
        <v/>
      </c>
      <c r="H82" s="76" t="str">
        <f>IF(ISERROR(VLOOKUP(A82,'[1]Z04 支出决算表(财决04表)'!$A$10:$J$500,9,FALSE)),"",VLOOKUP(A82,'[1]Z04 支出决算表(财决04表)'!$A$10:$J$500,9,FALSE))</f>
        <v/>
      </c>
      <c r="I82" s="76" t="str">
        <f>IF(ISERROR(VLOOKUP(A82,'[1]Z04 支出决算表(财决04表)'!$A$10:$J$500,10,FALSE)),"",VLOOKUP(A82,'[1]Z04 支出决算表(财决04表)'!$A$10:$J$500,10,FALSE))</f>
        <v/>
      </c>
      <c r="J82" s="88">
        <f>'[1]Z04 支出决算表(财决04表)'!$A81</f>
        <v>0</v>
      </c>
      <c r="K82" s="74">
        <f>'[1]Z04 支出决算表(财决04表)'!$E81</f>
        <v>0</v>
      </c>
      <c r="L82" s="53" t="str">
        <f t="shared" si="3"/>
        <v/>
      </c>
    </row>
    <row r="83" spans="1:12" ht="22.7" customHeight="1">
      <c r="A83" s="193" t="str">
        <f t="shared" si="2"/>
        <v/>
      </c>
      <c r="B83" s="194"/>
      <c r="C83" s="192" t="str">
        <f>IF(ISERROR(VLOOKUP(A83,'[1]Z04 支出决算表(财决04表)'!$A$10:$J$500,4,FALSE)),"",VLOOKUP(A83,'[1]Z04 支出决算表(财决04表)'!$A$10:$J$500,4,FALSE))</f>
        <v/>
      </c>
      <c r="D83" s="76" t="str">
        <f>IF(ISERROR(VLOOKUP(A83,'[1]Z04 支出决算表(财决04表)'!$A$10:$J$500,5,FALSE)),"",VLOOKUP(A83,'[1]Z04 支出决算表(财决04表)'!$A$10:$J$500,5,FALSE))</f>
        <v/>
      </c>
      <c r="E83" s="76" t="str">
        <f>IF(ISERROR(VLOOKUP(A83,'[1]Z04 支出决算表(财决04表)'!$A$10:$J$500,6,FALSE)),"",VLOOKUP(A83,'[1]Z04 支出决算表(财决04表)'!$A$10:$J$500,6,FALSE))</f>
        <v/>
      </c>
      <c r="F83" s="76" t="str">
        <f>IF(ISERROR(VLOOKUP(A83,'[1]Z04 支出决算表(财决04表)'!$A$10:$J$500,7,FALSE)),"",VLOOKUP(A83,'[1]Z04 支出决算表(财决04表)'!$A$10:$J$500,7,FALSE))</f>
        <v/>
      </c>
      <c r="G83" s="76" t="str">
        <f>IF(ISERROR(VLOOKUP(A83,'[1]Z04 支出决算表(财决04表)'!$A$10:$J$500,8,FALSE)),"",VLOOKUP(A83,'[1]Z04 支出决算表(财决04表)'!$A$10:$J$500,8,FALSE))</f>
        <v/>
      </c>
      <c r="H83" s="76" t="str">
        <f>IF(ISERROR(VLOOKUP(A83,'[1]Z04 支出决算表(财决04表)'!$A$10:$J$500,9,FALSE)),"",VLOOKUP(A83,'[1]Z04 支出决算表(财决04表)'!$A$10:$J$500,9,FALSE))</f>
        <v/>
      </c>
      <c r="I83" s="76" t="str">
        <f>IF(ISERROR(VLOOKUP(A83,'[1]Z04 支出决算表(财决04表)'!$A$10:$J$500,10,FALSE)),"",VLOOKUP(A83,'[1]Z04 支出决算表(财决04表)'!$A$10:$J$500,10,FALSE))</f>
        <v/>
      </c>
      <c r="J83" s="88">
        <f>'[1]Z04 支出决算表(财决04表)'!$A82</f>
        <v>0</v>
      </c>
      <c r="K83" s="74">
        <f>'[1]Z04 支出决算表(财决04表)'!$E82</f>
        <v>0</v>
      </c>
      <c r="L83" s="53" t="str">
        <f t="shared" si="3"/>
        <v/>
      </c>
    </row>
    <row r="84" spans="1:12" ht="22.7" customHeight="1">
      <c r="A84" s="193" t="str">
        <f t="shared" si="2"/>
        <v/>
      </c>
      <c r="B84" s="194"/>
      <c r="C84" s="192" t="str">
        <f>IF(ISERROR(VLOOKUP(A84,'[1]Z04 支出决算表(财决04表)'!$A$10:$J$500,4,FALSE)),"",VLOOKUP(A84,'[1]Z04 支出决算表(财决04表)'!$A$10:$J$500,4,FALSE))</f>
        <v/>
      </c>
      <c r="D84" s="76" t="str">
        <f>IF(ISERROR(VLOOKUP(A84,'[1]Z04 支出决算表(财决04表)'!$A$10:$J$500,5,FALSE)),"",VLOOKUP(A84,'[1]Z04 支出决算表(财决04表)'!$A$10:$J$500,5,FALSE))</f>
        <v/>
      </c>
      <c r="E84" s="76" t="str">
        <f>IF(ISERROR(VLOOKUP(A84,'[1]Z04 支出决算表(财决04表)'!$A$10:$J$500,6,FALSE)),"",VLOOKUP(A84,'[1]Z04 支出决算表(财决04表)'!$A$10:$J$500,6,FALSE))</f>
        <v/>
      </c>
      <c r="F84" s="76" t="str">
        <f>IF(ISERROR(VLOOKUP(A84,'[1]Z04 支出决算表(财决04表)'!$A$10:$J$500,7,FALSE)),"",VLOOKUP(A84,'[1]Z04 支出决算表(财决04表)'!$A$10:$J$500,7,FALSE))</f>
        <v/>
      </c>
      <c r="G84" s="76" t="str">
        <f>IF(ISERROR(VLOOKUP(A84,'[1]Z04 支出决算表(财决04表)'!$A$10:$J$500,8,FALSE)),"",VLOOKUP(A84,'[1]Z04 支出决算表(财决04表)'!$A$10:$J$500,8,FALSE))</f>
        <v/>
      </c>
      <c r="H84" s="76" t="str">
        <f>IF(ISERROR(VLOOKUP(A84,'[1]Z04 支出决算表(财决04表)'!$A$10:$J$500,9,FALSE)),"",VLOOKUP(A84,'[1]Z04 支出决算表(财决04表)'!$A$10:$J$500,9,FALSE))</f>
        <v/>
      </c>
      <c r="I84" s="76" t="str">
        <f>IF(ISERROR(VLOOKUP(A84,'[1]Z04 支出决算表(财决04表)'!$A$10:$J$500,10,FALSE)),"",VLOOKUP(A84,'[1]Z04 支出决算表(财决04表)'!$A$10:$J$500,10,FALSE))</f>
        <v/>
      </c>
      <c r="J84" s="88">
        <f>'[1]Z04 支出决算表(财决04表)'!$A83</f>
        <v>0</v>
      </c>
      <c r="K84" s="74">
        <f>'[1]Z04 支出决算表(财决04表)'!$E83</f>
        <v>0</v>
      </c>
      <c r="L84" s="53" t="str">
        <f t="shared" si="3"/>
        <v/>
      </c>
    </row>
    <row r="85" spans="1:12" ht="22.7" customHeight="1">
      <c r="A85" s="193" t="str">
        <f t="shared" si="2"/>
        <v/>
      </c>
      <c r="B85" s="194"/>
      <c r="C85" s="192" t="str">
        <f>IF(ISERROR(VLOOKUP(A85,'[1]Z04 支出决算表(财决04表)'!$A$10:$J$500,4,FALSE)),"",VLOOKUP(A85,'[1]Z04 支出决算表(财决04表)'!$A$10:$J$500,4,FALSE))</f>
        <v/>
      </c>
      <c r="D85" s="76" t="str">
        <f>IF(ISERROR(VLOOKUP(A85,'[1]Z04 支出决算表(财决04表)'!$A$10:$J$500,5,FALSE)),"",VLOOKUP(A85,'[1]Z04 支出决算表(财决04表)'!$A$10:$J$500,5,FALSE))</f>
        <v/>
      </c>
      <c r="E85" s="76" t="str">
        <f>IF(ISERROR(VLOOKUP(A85,'[1]Z04 支出决算表(财决04表)'!$A$10:$J$500,6,FALSE)),"",VLOOKUP(A85,'[1]Z04 支出决算表(财决04表)'!$A$10:$J$500,6,FALSE))</f>
        <v/>
      </c>
      <c r="F85" s="76" t="str">
        <f>IF(ISERROR(VLOOKUP(A85,'[1]Z04 支出决算表(财决04表)'!$A$10:$J$500,7,FALSE)),"",VLOOKUP(A85,'[1]Z04 支出决算表(财决04表)'!$A$10:$J$500,7,FALSE))</f>
        <v/>
      </c>
      <c r="G85" s="76" t="str">
        <f>IF(ISERROR(VLOOKUP(A85,'[1]Z04 支出决算表(财决04表)'!$A$10:$J$500,8,FALSE)),"",VLOOKUP(A85,'[1]Z04 支出决算表(财决04表)'!$A$10:$J$500,8,FALSE))</f>
        <v/>
      </c>
      <c r="H85" s="76" t="str">
        <f>IF(ISERROR(VLOOKUP(A85,'[1]Z04 支出决算表(财决04表)'!$A$10:$J$500,9,FALSE)),"",VLOOKUP(A85,'[1]Z04 支出决算表(财决04表)'!$A$10:$J$500,9,FALSE))</f>
        <v/>
      </c>
      <c r="I85" s="76" t="str">
        <f>IF(ISERROR(VLOOKUP(A85,'[1]Z04 支出决算表(财决04表)'!$A$10:$J$500,10,FALSE)),"",VLOOKUP(A85,'[1]Z04 支出决算表(财决04表)'!$A$10:$J$500,10,FALSE))</f>
        <v/>
      </c>
      <c r="J85" s="88">
        <f>'[1]Z04 支出决算表(财决04表)'!$A84</f>
        <v>0</v>
      </c>
      <c r="K85" s="74">
        <f>'[1]Z04 支出决算表(财决04表)'!$E84</f>
        <v>0</v>
      </c>
      <c r="L85" s="53" t="str">
        <f t="shared" si="3"/>
        <v/>
      </c>
    </row>
    <row r="86" spans="1:12" ht="22.7" customHeight="1">
      <c r="A86" s="193" t="str">
        <f t="shared" si="2"/>
        <v/>
      </c>
      <c r="B86" s="194"/>
      <c r="C86" s="192" t="str">
        <f>IF(ISERROR(VLOOKUP(A86,'[1]Z04 支出决算表(财决04表)'!$A$10:$J$500,4,FALSE)),"",VLOOKUP(A86,'[1]Z04 支出决算表(财决04表)'!$A$10:$J$500,4,FALSE))</f>
        <v/>
      </c>
      <c r="D86" s="76" t="str">
        <f>IF(ISERROR(VLOOKUP(A86,'[1]Z04 支出决算表(财决04表)'!$A$10:$J$500,5,FALSE)),"",VLOOKUP(A86,'[1]Z04 支出决算表(财决04表)'!$A$10:$J$500,5,FALSE))</f>
        <v/>
      </c>
      <c r="E86" s="76" t="str">
        <f>IF(ISERROR(VLOOKUP(A86,'[1]Z04 支出决算表(财决04表)'!$A$10:$J$500,6,FALSE)),"",VLOOKUP(A86,'[1]Z04 支出决算表(财决04表)'!$A$10:$J$500,6,FALSE))</f>
        <v/>
      </c>
      <c r="F86" s="76" t="str">
        <f>IF(ISERROR(VLOOKUP(A86,'[1]Z04 支出决算表(财决04表)'!$A$10:$J$500,7,FALSE)),"",VLOOKUP(A86,'[1]Z04 支出决算表(财决04表)'!$A$10:$J$500,7,FALSE))</f>
        <v/>
      </c>
      <c r="G86" s="76" t="str">
        <f>IF(ISERROR(VLOOKUP(A86,'[1]Z04 支出决算表(财决04表)'!$A$10:$J$500,8,FALSE)),"",VLOOKUP(A86,'[1]Z04 支出决算表(财决04表)'!$A$10:$J$500,8,FALSE))</f>
        <v/>
      </c>
      <c r="H86" s="76" t="str">
        <f>IF(ISERROR(VLOOKUP(A86,'[1]Z04 支出决算表(财决04表)'!$A$10:$J$500,9,FALSE)),"",VLOOKUP(A86,'[1]Z04 支出决算表(财决04表)'!$A$10:$J$500,9,FALSE))</f>
        <v/>
      </c>
      <c r="I86" s="76" t="str">
        <f>IF(ISERROR(VLOOKUP(A86,'[1]Z04 支出决算表(财决04表)'!$A$10:$J$500,10,FALSE)),"",VLOOKUP(A86,'[1]Z04 支出决算表(财决04表)'!$A$10:$J$500,10,FALSE))</f>
        <v/>
      </c>
      <c r="J86" s="88">
        <f>'[1]Z04 支出决算表(财决04表)'!$A85</f>
        <v>0</v>
      </c>
      <c r="K86" s="74">
        <f>'[1]Z04 支出决算表(财决04表)'!$E85</f>
        <v>0</v>
      </c>
      <c r="L86" s="53" t="str">
        <f t="shared" si="3"/>
        <v/>
      </c>
    </row>
    <row r="87" spans="1:12" ht="22.7" customHeight="1">
      <c r="A87" s="193" t="str">
        <f t="shared" si="2"/>
        <v/>
      </c>
      <c r="B87" s="194"/>
      <c r="C87" s="192" t="str">
        <f>IF(ISERROR(VLOOKUP(A87,'[1]Z04 支出决算表(财决04表)'!$A$10:$J$500,4,FALSE)),"",VLOOKUP(A87,'[1]Z04 支出决算表(财决04表)'!$A$10:$J$500,4,FALSE))</f>
        <v/>
      </c>
      <c r="D87" s="76" t="str">
        <f>IF(ISERROR(VLOOKUP(A87,'[1]Z04 支出决算表(财决04表)'!$A$10:$J$500,5,FALSE)),"",VLOOKUP(A87,'[1]Z04 支出决算表(财决04表)'!$A$10:$J$500,5,FALSE))</f>
        <v/>
      </c>
      <c r="E87" s="76" t="str">
        <f>IF(ISERROR(VLOOKUP(A87,'[1]Z04 支出决算表(财决04表)'!$A$10:$J$500,6,FALSE)),"",VLOOKUP(A87,'[1]Z04 支出决算表(财决04表)'!$A$10:$J$500,6,FALSE))</f>
        <v/>
      </c>
      <c r="F87" s="76" t="str">
        <f>IF(ISERROR(VLOOKUP(A87,'[1]Z04 支出决算表(财决04表)'!$A$10:$J$500,7,FALSE)),"",VLOOKUP(A87,'[1]Z04 支出决算表(财决04表)'!$A$10:$J$500,7,FALSE))</f>
        <v/>
      </c>
      <c r="G87" s="76" t="str">
        <f>IF(ISERROR(VLOOKUP(A87,'[1]Z04 支出决算表(财决04表)'!$A$10:$J$500,8,FALSE)),"",VLOOKUP(A87,'[1]Z04 支出决算表(财决04表)'!$A$10:$J$500,8,FALSE))</f>
        <v/>
      </c>
      <c r="H87" s="76" t="str">
        <f>IF(ISERROR(VLOOKUP(A87,'[1]Z04 支出决算表(财决04表)'!$A$10:$J$500,9,FALSE)),"",VLOOKUP(A87,'[1]Z04 支出决算表(财决04表)'!$A$10:$J$500,9,FALSE))</f>
        <v/>
      </c>
      <c r="I87" s="76" t="str">
        <f>IF(ISERROR(VLOOKUP(A87,'[1]Z04 支出决算表(财决04表)'!$A$10:$J$500,10,FALSE)),"",VLOOKUP(A87,'[1]Z04 支出决算表(财决04表)'!$A$10:$J$500,10,FALSE))</f>
        <v/>
      </c>
      <c r="J87" s="88">
        <f>'[1]Z04 支出决算表(财决04表)'!$A86</f>
        <v>0</v>
      </c>
      <c r="K87" s="74">
        <f>'[1]Z04 支出决算表(财决04表)'!$E86</f>
        <v>0</v>
      </c>
      <c r="L87" s="53" t="str">
        <f t="shared" si="3"/>
        <v/>
      </c>
    </row>
    <row r="88" spans="1:12" ht="22.7" customHeight="1">
      <c r="A88" s="193" t="str">
        <f t="shared" si="2"/>
        <v/>
      </c>
      <c r="B88" s="194"/>
      <c r="C88" s="192" t="str">
        <f>IF(ISERROR(VLOOKUP(A88,'[1]Z04 支出决算表(财决04表)'!$A$10:$J$500,4,FALSE)),"",VLOOKUP(A88,'[1]Z04 支出决算表(财决04表)'!$A$10:$J$500,4,FALSE))</f>
        <v/>
      </c>
      <c r="D88" s="76" t="str">
        <f>IF(ISERROR(VLOOKUP(A88,'[1]Z04 支出决算表(财决04表)'!$A$10:$J$500,5,FALSE)),"",VLOOKUP(A88,'[1]Z04 支出决算表(财决04表)'!$A$10:$J$500,5,FALSE))</f>
        <v/>
      </c>
      <c r="E88" s="76" t="str">
        <f>IF(ISERROR(VLOOKUP(A88,'[1]Z04 支出决算表(财决04表)'!$A$10:$J$500,6,FALSE)),"",VLOOKUP(A88,'[1]Z04 支出决算表(财决04表)'!$A$10:$J$500,6,FALSE))</f>
        <v/>
      </c>
      <c r="F88" s="76" t="str">
        <f>IF(ISERROR(VLOOKUP(A88,'[1]Z04 支出决算表(财决04表)'!$A$10:$J$500,7,FALSE)),"",VLOOKUP(A88,'[1]Z04 支出决算表(财决04表)'!$A$10:$J$500,7,FALSE))</f>
        <v/>
      </c>
      <c r="G88" s="76" t="str">
        <f>IF(ISERROR(VLOOKUP(A88,'[1]Z04 支出决算表(财决04表)'!$A$10:$J$500,8,FALSE)),"",VLOOKUP(A88,'[1]Z04 支出决算表(财决04表)'!$A$10:$J$500,8,FALSE))</f>
        <v/>
      </c>
      <c r="H88" s="76" t="str">
        <f>IF(ISERROR(VLOOKUP(A88,'[1]Z04 支出决算表(财决04表)'!$A$10:$J$500,9,FALSE)),"",VLOOKUP(A88,'[1]Z04 支出决算表(财决04表)'!$A$10:$J$500,9,FALSE))</f>
        <v/>
      </c>
      <c r="I88" s="76" t="str">
        <f>IF(ISERROR(VLOOKUP(A88,'[1]Z04 支出决算表(财决04表)'!$A$10:$J$500,10,FALSE)),"",VLOOKUP(A88,'[1]Z04 支出决算表(财决04表)'!$A$10:$J$500,10,FALSE))</f>
        <v/>
      </c>
      <c r="J88" s="88">
        <f>'[1]Z04 支出决算表(财决04表)'!$A87</f>
        <v>0</v>
      </c>
      <c r="K88" s="74">
        <f>'[1]Z04 支出决算表(财决04表)'!$E87</f>
        <v>0</v>
      </c>
      <c r="L88" s="53" t="str">
        <f t="shared" si="3"/>
        <v/>
      </c>
    </row>
    <row r="89" spans="1:12" ht="22.7" customHeight="1">
      <c r="A89" s="193" t="str">
        <f t="shared" si="2"/>
        <v/>
      </c>
      <c r="B89" s="194"/>
      <c r="C89" s="192" t="str">
        <f>IF(ISERROR(VLOOKUP(A89,'[1]Z04 支出决算表(财决04表)'!$A$10:$J$500,4,FALSE)),"",VLOOKUP(A89,'[1]Z04 支出决算表(财决04表)'!$A$10:$J$500,4,FALSE))</f>
        <v/>
      </c>
      <c r="D89" s="76" t="str">
        <f>IF(ISERROR(VLOOKUP(A89,'[1]Z04 支出决算表(财决04表)'!$A$10:$J$500,5,FALSE)),"",VLOOKUP(A89,'[1]Z04 支出决算表(财决04表)'!$A$10:$J$500,5,FALSE))</f>
        <v/>
      </c>
      <c r="E89" s="76" t="str">
        <f>IF(ISERROR(VLOOKUP(A89,'[1]Z04 支出决算表(财决04表)'!$A$10:$J$500,6,FALSE)),"",VLOOKUP(A89,'[1]Z04 支出决算表(财决04表)'!$A$10:$J$500,6,FALSE))</f>
        <v/>
      </c>
      <c r="F89" s="76" t="str">
        <f>IF(ISERROR(VLOOKUP(A89,'[1]Z04 支出决算表(财决04表)'!$A$10:$J$500,7,FALSE)),"",VLOOKUP(A89,'[1]Z04 支出决算表(财决04表)'!$A$10:$J$500,7,FALSE))</f>
        <v/>
      </c>
      <c r="G89" s="76" t="str">
        <f>IF(ISERROR(VLOOKUP(A89,'[1]Z04 支出决算表(财决04表)'!$A$10:$J$500,8,FALSE)),"",VLOOKUP(A89,'[1]Z04 支出决算表(财决04表)'!$A$10:$J$500,8,FALSE))</f>
        <v/>
      </c>
      <c r="H89" s="76" t="str">
        <f>IF(ISERROR(VLOOKUP(A89,'[1]Z04 支出决算表(财决04表)'!$A$10:$J$500,9,FALSE)),"",VLOOKUP(A89,'[1]Z04 支出决算表(财决04表)'!$A$10:$J$500,9,FALSE))</f>
        <v/>
      </c>
      <c r="I89" s="76" t="str">
        <f>IF(ISERROR(VLOOKUP(A89,'[1]Z04 支出决算表(财决04表)'!$A$10:$J$500,10,FALSE)),"",VLOOKUP(A89,'[1]Z04 支出决算表(财决04表)'!$A$10:$J$500,10,FALSE))</f>
        <v/>
      </c>
      <c r="J89" s="88">
        <f>'[1]Z04 支出决算表(财决04表)'!$A88</f>
        <v>0</v>
      </c>
      <c r="K89" s="74">
        <f>'[1]Z04 支出决算表(财决04表)'!$E88</f>
        <v>0</v>
      </c>
      <c r="L89" s="53" t="str">
        <f t="shared" si="3"/>
        <v/>
      </c>
    </row>
    <row r="90" spans="1:12" ht="22.7" customHeight="1">
      <c r="A90" s="193" t="str">
        <f t="shared" si="2"/>
        <v/>
      </c>
      <c r="B90" s="194"/>
      <c r="C90" s="192" t="str">
        <f>IF(ISERROR(VLOOKUP(A90,'[1]Z04 支出决算表(财决04表)'!$A$10:$J$500,4,FALSE)),"",VLOOKUP(A90,'[1]Z04 支出决算表(财决04表)'!$A$10:$J$500,4,FALSE))</f>
        <v/>
      </c>
      <c r="D90" s="76" t="str">
        <f>IF(ISERROR(VLOOKUP(A90,'[1]Z04 支出决算表(财决04表)'!$A$10:$J$500,5,FALSE)),"",VLOOKUP(A90,'[1]Z04 支出决算表(财决04表)'!$A$10:$J$500,5,FALSE))</f>
        <v/>
      </c>
      <c r="E90" s="76" t="str">
        <f>IF(ISERROR(VLOOKUP(A90,'[1]Z04 支出决算表(财决04表)'!$A$10:$J$500,6,FALSE)),"",VLOOKUP(A90,'[1]Z04 支出决算表(财决04表)'!$A$10:$J$500,6,FALSE))</f>
        <v/>
      </c>
      <c r="F90" s="76" t="str">
        <f>IF(ISERROR(VLOOKUP(A90,'[1]Z04 支出决算表(财决04表)'!$A$10:$J$500,7,FALSE)),"",VLOOKUP(A90,'[1]Z04 支出决算表(财决04表)'!$A$10:$J$500,7,FALSE))</f>
        <v/>
      </c>
      <c r="G90" s="76" t="str">
        <f>IF(ISERROR(VLOOKUP(A90,'[1]Z04 支出决算表(财决04表)'!$A$10:$J$500,8,FALSE)),"",VLOOKUP(A90,'[1]Z04 支出决算表(财决04表)'!$A$10:$J$500,8,FALSE))</f>
        <v/>
      </c>
      <c r="H90" s="76" t="str">
        <f>IF(ISERROR(VLOOKUP(A90,'[1]Z04 支出决算表(财决04表)'!$A$10:$J$500,9,FALSE)),"",VLOOKUP(A90,'[1]Z04 支出决算表(财决04表)'!$A$10:$J$500,9,FALSE))</f>
        <v/>
      </c>
      <c r="I90" s="76" t="str">
        <f>IF(ISERROR(VLOOKUP(A90,'[1]Z04 支出决算表(财决04表)'!$A$10:$J$500,10,FALSE)),"",VLOOKUP(A90,'[1]Z04 支出决算表(财决04表)'!$A$10:$J$500,10,FALSE))</f>
        <v/>
      </c>
      <c r="J90" s="88">
        <f>'[1]Z04 支出决算表(财决04表)'!$A89</f>
        <v>0</v>
      </c>
      <c r="K90" s="74">
        <f>'[1]Z04 支出决算表(财决04表)'!$E89</f>
        <v>0</v>
      </c>
      <c r="L90" s="53" t="str">
        <f t="shared" si="3"/>
        <v/>
      </c>
    </row>
    <row r="91" spans="1:12" ht="22.7" customHeight="1">
      <c r="A91" s="193" t="str">
        <f t="shared" si="2"/>
        <v/>
      </c>
      <c r="B91" s="194"/>
      <c r="C91" s="192" t="str">
        <f>IF(ISERROR(VLOOKUP(A91,'[1]Z04 支出决算表(财决04表)'!$A$10:$J$500,4,FALSE)),"",VLOOKUP(A91,'[1]Z04 支出决算表(财决04表)'!$A$10:$J$500,4,FALSE))</f>
        <v/>
      </c>
      <c r="D91" s="76" t="str">
        <f>IF(ISERROR(VLOOKUP(A91,'[1]Z04 支出决算表(财决04表)'!$A$10:$J$500,5,FALSE)),"",VLOOKUP(A91,'[1]Z04 支出决算表(财决04表)'!$A$10:$J$500,5,FALSE))</f>
        <v/>
      </c>
      <c r="E91" s="76" t="str">
        <f>IF(ISERROR(VLOOKUP(A91,'[1]Z04 支出决算表(财决04表)'!$A$10:$J$500,6,FALSE)),"",VLOOKUP(A91,'[1]Z04 支出决算表(财决04表)'!$A$10:$J$500,6,FALSE))</f>
        <v/>
      </c>
      <c r="F91" s="76" t="str">
        <f>IF(ISERROR(VLOOKUP(A91,'[1]Z04 支出决算表(财决04表)'!$A$10:$J$500,7,FALSE)),"",VLOOKUP(A91,'[1]Z04 支出决算表(财决04表)'!$A$10:$J$500,7,FALSE))</f>
        <v/>
      </c>
      <c r="G91" s="76" t="str">
        <f>IF(ISERROR(VLOOKUP(A91,'[1]Z04 支出决算表(财决04表)'!$A$10:$J$500,8,FALSE)),"",VLOOKUP(A91,'[1]Z04 支出决算表(财决04表)'!$A$10:$J$500,8,FALSE))</f>
        <v/>
      </c>
      <c r="H91" s="76" t="str">
        <f>IF(ISERROR(VLOOKUP(A91,'[1]Z04 支出决算表(财决04表)'!$A$10:$J$500,9,FALSE)),"",VLOOKUP(A91,'[1]Z04 支出决算表(财决04表)'!$A$10:$J$500,9,FALSE))</f>
        <v/>
      </c>
      <c r="I91" s="76" t="str">
        <f>IF(ISERROR(VLOOKUP(A91,'[1]Z04 支出决算表(财决04表)'!$A$10:$J$500,10,FALSE)),"",VLOOKUP(A91,'[1]Z04 支出决算表(财决04表)'!$A$10:$J$500,10,FALSE))</f>
        <v/>
      </c>
      <c r="J91" s="88">
        <f>'[1]Z04 支出决算表(财决04表)'!$A90</f>
        <v>0</v>
      </c>
      <c r="K91" s="74">
        <f>'[1]Z04 支出决算表(财决04表)'!$E90</f>
        <v>0</v>
      </c>
      <c r="L91" s="53" t="str">
        <f t="shared" si="3"/>
        <v/>
      </c>
    </row>
    <row r="92" spans="1:12" ht="22.7" customHeight="1">
      <c r="A92" s="193" t="str">
        <f t="shared" si="2"/>
        <v/>
      </c>
      <c r="B92" s="194"/>
      <c r="C92" s="192" t="str">
        <f>IF(ISERROR(VLOOKUP(A92,'[1]Z04 支出决算表(财决04表)'!$A$10:$J$500,4,FALSE)),"",VLOOKUP(A92,'[1]Z04 支出决算表(财决04表)'!$A$10:$J$500,4,FALSE))</f>
        <v/>
      </c>
      <c r="D92" s="76" t="str">
        <f>IF(ISERROR(VLOOKUP(A92,'[1]Z04 支出决算表(财决04表)'!$A$10:$J$500,5,FALSE)),"",VLOOKUP(A92,'[1]Z04 支出决算表(财决04表)'!$A$10:$J$500,5,FALSE))</f>
        <v/>
      </c>
      <c r="E92" s="76" t="str">
        <f>IF(ISERROR(VLOOKUP(A92,'[1]Z04 支出决算表(财决04表)'!$A$10:$J$500,6,FALSE)),"",VLOOKUP(A92,'[1]Z04 支出决算表(财决04表)'!$A$10:$J$500,6,FALSE))</f>
        <v/>
      </c>
      <c r="F92" s="76" t="str">
        <f>IF(ISERROR(VLOOKUP(A92,'[1]Z04 支出决算表(财决04表)'!$A$10:$J$500,7,FALSE)),"",VLOOKUP(A92,'[1]Z04 支出决算表(财决04表)'!$A$10:$J$500,7,FALSE))</f>
        <v/>
      </c>
      <c r="G92" s="76" t="str">
        <f>IF(ISERROR(VLOOKUP(A92,'[1]Z04 支出决算表(财决04表)'!$A$10:$J$500,8,FALSE)),"",VLOOKUP(A92,'[1]Z04 支出决算表(财决04表)'!$A$10:$J$500,8,FALSE))</f>
        <v/>
      </c>
      <c r="H92" s="76" t="str">
        <f>IF(ISERROR(VLOOKUP(A92,'[1]Z04 支出决算表(财决04表)'!$A$10:$J$500,9,FALSE)),"",VLOOKUP(A92,'[1]Z04 支出决算表(财决04表)'!$A$10:$J$500,9,FALSE))</f>
        <v/>
      </c>
      <c r="I92" s="76" t="str">
        <f>IF(ISERROR(VLOOKUP(A92,'[1]Z04 支出决算表(财决04表)'!$A$10:$J$500,10,FALSE)),"",VLOOKUP(A92,'[1]Z04 支出决算表(财决04表)'!$A$10:$J$500,10,FALSE))</f>
        <v/>
      </c>
      <c r="J92" s="88">
        <f>'[1]Z04 支出决算表(财决04表)'!$A91</f>
        <v>0</v>
      </c>
      <c r="K92" s="74">
        <f>'[1]Z04 支出决算表(财决04表)'!$E91</f>
        <v>0</v>
      </c>
      <c r="L92" s="53" t="str">
        <f t="shared" si="3"/>
        <v/>
      </c>
    </row>
    <row r="93" spans="1:12" ht="22.7" customHeight="1">
      <c r="A93" s="193" t="str">
        <f t="shared" si="2"/>
        <v/>
      </c>
      <c r="B93" s="194"/>
      <c r="C93" s="192" t="str">
        <f>IF(ISERROR(VLOOKUP(A93,'[1]Z04 支出决算表(财决04表)'!$A$10:$J$500,4,FALSE)),"",VLOOKUP(A93,'[1]Z04 支出决算表(财决04表)'!$A$10:$J$500,4,FALSE))</f>
        <v/>
      </c>
      <c r="D93" s="76" t="str">
        <f>IF(ISERROR(VLOOKUP(A93,'[1]Z04 支出决算表(财决04表)'!$A$10:$J$500,5,FALSE)),"",VLOOKUP(A93,'[1]Z04 支出决算表(财决04表)'!$A$10:$J$500,5,FALSE))</f>
        <v/>
      </c>
      <c r="E93" s="76" t="str">
        <f>IF(ISERROR(VLOOKUP(A93,'[1]Z04 支出决算表(财决04表)'!$A$10:$J$500,6,FALSE)),"",VLOOKUP(A93,'[1]Z04 支出决算表(财决04表)'!$A$10:$J$500,6,FALSE))</f>
        <v/>
      </c>
      <c r="F93" s="76" t="str">
        <f>IF(ISERROR(VLOOKUP(A93,'[1]Z04 支出决算表(财决04表)'!$A$10:$J$500,7,FALSE)),"",VLOOKUP(A93,'[1]Z04 支出决算表(财决04表)'!$A$10:$J$500,7,FALSE))</f>
        <v/>
      </c>
      <c r="G93" s="76" t="str">
        <f>IF(ISERROR(VLOOKUP(A93,'[1]Z04 支出决算表(财决04表)'!$A$10:$J$500,8,FALSE)),"",VLOOKUP(A93,'[1]Z04 支出决算表(财决04表)'!$A$10:$J$500,8,FALSE))</f>
        <v/>
      </c>
      <c r="H93" s="76" t="str">
        <f>IF(ISERROR(VLOOKUP(A93,'[1]Z04 支出决算表(财决04表)'!$A$10:$J$500,9,FALSE)),"",VLOOKUP(A93,'[1]Z04 支出决算表(财决04表)'!$A$10:$J$500,9,FALSE))</f>
        <v/>
      </c>
      <c r="I93" s="76" t="str">
        <f>IF(ISERROR(VLOOKUP(A93,'[1]Z04 支出决算表(财决04表)'!$A$10:$J$500,10,FALSE)),"",VLOOKUP(A93,'[1]Z04 支出决算表(财决04表)'!$A$10:$J$500,10,FALSE))</f>
        <v/>
      </c>
      <c r="J93" s="88">
        <f>'[1]Z04 支出决算表(财决04表)'!$A92</f>
        <v>0</v>
      </c>
      <c r="K93" s="74">
        <f>'[1]Z04 支出决算表(财决04表)'!$E92</f>
        <v>0</v>
      </c>
      <c r="L93" s="53" t="str">
        <f t="shared" si="3"/>
        <v/>
      </c>
    </row>
    <row r="94" spans="1:12" ht="22.7" customHeight="1">
      <c r="A94" s="193" t="str">
        <f t="shared" si="2"/>
        <v/>
      </c>
      <c r="B94" s="194"/>
      <c r="C94" s="192" t="str">
        <f>IF(ISERROR(VLOOKUP(A94,'[1]Z04 支出决算表(财决04表)'!$A$10:$J$500,4,FALSE)),"",VLOOKUP(A94,'[1]Z04 支出决算表(财决04表)'!$A$10:$J$500,4,FALSE))</f>
        <v/>
      </c>
      <c r="D94" s="76" t="str">
        <f>IF(ISERROR(VLOOKUP(A94,'[1]Z04 支出决算表(财决04表)'!$A$10:$J$500,5,FALSE)),"",VLOOKUP(A94,'[1]Z04 支出决算表(财决04表)'!$A$10:$J$500,5,FALSE))</f>
        <v/>
      </c>
      <c r="E94" s="76" t="str">
        <f>IF(ISERROR(VLOOKUP(A94,'[1]Z04 支出决算表(财决04表)'!$A$10:$J$500,6,FALSE)),"",VLOOKUP(A94,'[1]Z04 支出决算表(财决04表)'!$A$10:$J$500,6,FALSE))</f>
        <v/>
      </c>
      <c r="F94" s="76" t="str">
        <f>IF(ISERROR(VLOOKUP(A94,'[1]Z04 支出决算表(财决04表)'!$A$10:$J$500,7,FALSE)),"",VLOOKUP(A94,'[1]Z04 支出决算表(财决04表)'!$A$10:$J$500,7,FALSE))</f>
        <v/>
      </c>
      <c r="G94" s="76" t="str">
        <f>IF(ISERROR(VLOOKUP(A94,'[1]Z04 支出决算表(财决04表)'!$A$10:$J$500,8,FALSE)),"",VLOOKUP(A94,'[1]Z04 支出决算表(财决04表)'!$A$10:$J$500,8,FALSE))</f>
        <v/>
      </c>
      <c r="H94" s="76" t="str">
        <f>IF(ISERROR(VLOOKUP(A94,'[1]Z04 支出决算表(财决04表)'!$A$10:$J$500,9,FALSE)),"",VLOOKUP(A94,'[1]Z04 支出决算表(财决04表)'!$A$10:$J$500,9,FALSE))</f>
        <v/>
      </c>
      <c r="I94" s="76" t="str">
        <f>IF(ISERROR(VLOOKUP(A94,'[1]Z04 支出决算表(财决04表)'!$A$10:$J$500,10,FALSE)),"",VLOOKUP(A94,'[1]Z04 支出决算表(财决04表)'!$A$10:$J$500,10,FALSE))</f>
        <v/>
      </c>
      <c r="J94" s="88">
        <f>'[1]Z04 支出决算表(财决04表)'!$A93</f>
        <v>0</v>
      </c>
      <c r="K94" s="74">
        <f>'[1]Z04 支出决算表(财决04表)'!$E93</f>
        <v>0</v>
      </c>
      <c r="L94" s="53" t="str">
        <f t="shared" si="3"/>
        <v/>
      </c>
    </row>
    <row r="95" spans="1:12" ht="22.7" customHeight="1">
      <c r="A95" s="193" t="str">
        <f t="shared" si="2"/>
        <v/>
      </c>
      <c r="B95" s="194"/>
      <c r="C95" s="192" t="str">
        <f>IF(ISERROR(VLOOKUP(A95,'[1]Z04 支出决算表(财决04表)'!$A$10:$J$500,4,FALSE)),"",VLOOKUP(A95,'[1]Z04 支出决算表(财决04表)'!$A$10:$J$500,4,FALSE))</f>
        <v/>
      </c>
      <c r="D95" s="76" t="str">
        <f>IF(ISERROR(VLOOKUP(A95,'[1]Z04 支出决算表(财决04表)'!$A$10:$J$500,5,FALSE)),"",VLOOKUP(A95,'[1]Z04 支出决算表(财决04表)'!$A$10:$J$500,5,FALSE))</f>
        <v/>
      </c>
      <c r="E95" s="76" t="str">
        <f>IF(ISERROR(VLOOKUP(A95,'[1]Z04 支出决算表(财决04表)'!$A$10:$J$500,6,FALSE)),"",VLOOKUP(A95,'[1]Z04 支出决算表(财决04表)'!$A$10:$J$500,6,FALSE))</f>
        <v/>
      </c>
      <c r="F95" s="76" t="str">
        <f>IF(ISERROR(VLOOKUP(A95,'[1]Z04 支出决算表(财决04表)'!$A$10:$J$500,7,FALSE)),"",VLOOKUP(A95,'[1]Z04 支出决算表(财决04表)'!$A$10:$J$500,7,FALSE))</f>
        <v/>
      </c>
      <c r="G95" s="76" t="str">
        <f>IF(ISERROR(VLOOKUP(A95,'[1]Z04 支出决算表(财决04表)'!$A$10:$J$500,8,FALSE)),"",VLOOKUP(A95,'[1]Z04 支出决算表(财决04表)'!$A$10:$J$500,8,FALSE))</f>
        <v/>
      </c>
      <c r="H95" s="76" t="str">
        <f>IF(ISERROR(VLOOKUP(A95,'[1]Z04 支出决算表(财决04表)'!$A$10:$J$500,9,FALSE)),"",VLOOKUP(A95,'[1]Z04 支出决算表(财决04表)'!$A$10:$J$500,9,FALSE))</f>
        <v/>
      </c>
      <c r="I95" s="76" t="str">
        <f>IF(ISERROR(VLOOKUP(A95,'[1]Z04 支出决算表(财决04表)'!$A$10:$J$500,10,FALSE)),"",VLOOKUP(A95,'[1]Z04 支出决算表(财决04表)'!$A$10:$J$500,10,FALSE))</f>
        <v/>
      </c>
      <c r="J95" s="88">
        <f>'[1]Z04 支出决算表(财决04表)'!$A94</f>
        <v>0</v>
      </c>
      <c r="K95" s="74">
        <f>'[1]Z04 支出决算表(财决04表)'!$E94</f>
        <v>0</v>
      </c>
      <c r="L95" s="53" t="str">
        <f t="shared" si="3"/>
        <v/>
      </c>
    </row>
    <row r="96" spans="1:12" ht="22.7" customHeight="1">
      <c r="A96" s="193" t="str">
        <f t="shared" si="2"/>
        <v/>
      </c>
      <c r="B96" s="194"/>
      <c r="C96" s="192" t="str">
        <f>IF(ISERROR(VLOOKUP(A96,'[1]Z04 支出决算表(财决04表)'!$A$10:$J$500,4,FALSE)),"",VLOOKUP(A96,'[1]Z04 支出决算表(财决04表)'!$A$10:$J$500,4,FALSE))</f>
        <v/>
      </c>
      <c r="D96" s="76" t="str">
        <f>IF(ISERROR(VLOOKUP(A96,'[1]Z04 支出决算表(财决04表)'!$A$10:$J$500,5,FALSE)),"",VLOOKUP(A96,'[1]Z04 支出决算表(财决04表)'!$A$10:$J$500,5,FALSE))</f>
        <v/>
      </c>
      <c r="E96" s="76" t="str">
        <f>IF(ISERROR(VLOOKUP(A96,'[1]Z04 支出决算表(财决04表)'!$A$10:$J$500,6,FALSE)),"",VLOOKUP(A96,'[1]Z04 支出决算表(财决04表)'!$A$10:$J$500,6,FALSE))</f>
        <v/>
      </c>
      <c r="F96" s="76" t="str">
        <f>IF(ISERROR(VLOOKUP(A96,'[1]Z04 支出决算表(财决04表)'!$A$10:$J$500,7,FALSE)),"",VLOOKUP(A96,'[1]Z04 支出决算表(财决04表)'!$A$10:$J$500,7,FALSE))</f>
        <v/>
      </c>
      <c r="G96" s="76" t="str">
        <f>IF(ISERROR(VLOOKUP(A96,'[1]Z04 支出决算表(财决04表)'!$A$10:$J$500,8,FALSE)),"",VLOOKUP(A96,'[1]Z04 支出决算表(财决04表)'!$A$10:$J$500,8,FALSE))</f>
        <v/>
      </c>
      <c r="H96" s="76" t="str">
        <f>IF(ISERROR(VLOOKUP(A96,'[1]Z04 支出决算表(财决04表)'!$A$10:$J$500,9,FALSE)),"",VLOOKUP(A96,'[1]Z04 支出决算表(财决04表)'!$A$10:$J$500,9,FALSE))</f>
        <v/>
      </c>
      <c r="I96" s="76" t="str">
        <f>IF(ISERROR(VLOOKUP(A96,'[1]Z04 支出决算表(财决04表)'!$A$10:$J$500,10,FALSE)),"",VLOOKUP(A96,'[1]Z04 支出决算表(财决04表)'!$A$10:$J$500,10,FALSE))</f>
        <v/>
      </c>
      <c r="J96" s="88">
        <f>'[1]Z04 支出决算表(财决04表)'!$A95</f>
        <v>0</v>
      </c>
      <c r="K96" s="74">
        <f>'[1]Z04 支出决算表(财决04表)'!$E95</f>
        <v>0</v>
      </c>
      <c r="L96" s="53" t="str">
        <f t="shared" si="3"/>
        <v/>
      </c>
    </row>
    <row r="97" spans="1:12" ht="22.7" customHeight="1">
      <c r="A97" s="193" t="str">
        <f t="shared" si="2"/>
        <v/>
      </c>
      <c r="B97" s="194"/>
      <c r="C97" s="192" t="str">
        <f>IF(ISERROR(VLOOKUP(A97,'[1]Z04 支出决算表(财决04表)'!$A$10:$J$500,4,FALSE)),"",VLOOKUP(A97,'[1]Z04 支出决算表(财决04表)'!$A$10:$J$500,4,FALSE))</f>
        <v/>
      </c>
      <c r="D97" s="76" t="str">
        <f>IF(ISERROR(VLOOKUP(A97,'[1]Z04 支出决算表(财决04表)'!$A$10:$J$500,5,FALSE)),"",VLOOKUP(A97,'[1]Z04 支出决算表(财决04表)'!$A$10:$J$500,5,FALSE))</f>
        <v/>
      </c>
      <c r="E97" s="76" t="str">
        <f>IF(ISERROR(VLOOKUP(A97,'[1]Z04 支出决算表(财决04表)'!$A$10:$J$500,6,FALSE)),"",VLOOKUP(A97,'[1]Z04 支出决算表(财决04表)'!$A$10:$J$500,6,FALSE))</f>
        <v/>
      </c>
      <c r="F97" s="76" t="str">
        <f>IF(ISERROR(VLOOKUP(A97,'[1]Z04 支出决算表(财决04表)'!$A$10:$J$500,7,FALSE)),"",VLOOKUP(A97,'[1]Z04 支出决算表(财决04表)'!$A$10:$J$500,7,FALSE))</f>
        <v/>
      </c>
      <c r="G97" s="76" t="str">
        <f>IF(ISERROR(VLOOKUP(A97,'[1]Z04 支出决算表(财决04表)'!$A$10:$J$500,8,FALSE)),"",VLOOKUP(A97,'[1]Z04 支出决算表(财决04表)'!$A$10:$J$500,8,FALSE))</f>
        <v/>
      </c>
      <c r="H97" s="76" t="str">
        <f>IF(ISERROR(VLOOKUP(A97,'[1]Z04 支出决算表(财决04表)'!$A$10:$J$500,9,FALSE)),"",VLOOKUP(A97,'[1]Z04 支出决算表(财决04表)'!$A$10:$J$500,9,FALSE))</f>
        <v/>
      </c>
      <c r="I97" s="76" t="str">
        <f>IF(ISERROR(VLOOKUP(A97,'[1]Z04 支出决算表(财决04表)'!$A$10:$J$500,10,FALSE)),"",VLOOKUP(A97,'[1]Z04 支出决算表(财决04表)'!$A$10:$J$500,10,FALSE))</f>
        <v/>
      </c>
      <c r="J97" s="88">
        <f>'[1]Z04 支出决算表(财决04表)'!$A96</f>
        <v>0</v>
      </c>
      <c r="K97" s="74">
        <f>'[1]Z04 支出决算表(财决04表)'!$E96</f>
        <v>0</v>
      </c>
      <c r="L97" s="53" t="str">
        <f t="shared" si="3"/>
        <v/>
      </c>
    </row>
    <row r="98" spans="1:12" ht="22.7" customHeight="1">
      <c r="A98" s="193" t="str">
        <f t="shared" si="2"/>
        <v/>
      </c>
      <c r="B98" s="194"/>
      <c r="C98" s="192" t="str">
        <f>IF(ISERROR(VLOOKUP(A98,'[1]Z04 支出决算表(财决04表)'!$A$10:$J$500,4,FALSE)),"",VLOOKUP(A98,'[1]Z04 支出决算表(财决04表)'!$A$10:$J$500,4,FALSE))</f>
        <v/>
      </c>
      <c r="D98" s="76" t="str">
        <f>IF(ISERROR(VLOOKUP(A98,'[1]Z04 支出决算表(财决04表)'!$A$10:$J$500,5,FALSE)),"",VLOOKUP(A98,'[1]Z04 支出决算表(财决04表)'!$A$10:$J$500,5,FALSE))</f>
        <v/>
      </c>
      <c r="E98" s="76" t="str">
        <f>IF(ISERROR(VLOOKUP(A98,'[1]Z04 支出决算表(财决04表)'!$A$10:$J$500,6,FALSE)),"",VLOOKUP(A98,'[1]Z04 支出决算表(财决04表)'!$A$10:$J$500,6,FALSE))</f>
        <v/>
      </c>
      <c r="F98" s="76" t="str">
        <f>IF(ISERROR(VLOOKUP(A98,'[1]Z04 支出决算表(财决04表)'!$A$10:$J$500,7,FALSE)),"",VLOOKUP(A98,'[1]Z04 支出决算表(财决04表)'!$A$10:$J$500,7,FALSE))</f>
        <v/>
      </c>
      <c r="G98" s="76" t="str">
        <f>IF(ISERROR(VLOOKUP(A98,'[1]Z04 支出决算表(财决04表)'!$A$10:$J$500,8,FALSE)),"",VLOOKUP(A98,'[1]Z04 支出决算表(财决04表)'!$A$10:$J$500,8,FALSE))</f>
        <v/>
      </c>
      <c r="H98" s="76" t="str">
        <f>IF(ISERROR(VLOOKUP(A98,'[1]Z04 支出决算表(财决04表)'!$A$10:$J$500,9,FALSE)),"",VLOOKUP(A98,'[1]Z04 支出决算表(财决04表)'!$A$10:$J$500,9,FALSE))</f>
        <v/>
      </c>
      <c r="I98" s="76" t="str">
        <f>IF(ISERROR(VLOOKUP(A98,'[1]Z04 支出决算表(财决04表)'!$A$10:$J$500,10,FALSE)),"",VLOOKUP(A98,'[1]Z04 支出决算表(财决04表)'!$A$10:$J$500,10,FALSE))</f>
        <v/>
      </c>
      <c r="J98" s="88">
        <f>'[1]Z04 支出决算表(财决04表)'!$A97</f>
        <v>0</v>
      </c>
      <c r="K98" s="74">
        <f>'[1]Z04 支出决算表(财决04表)'!$E97</f>
        <v>0</v>
      </c>
      <c r="L98" s="53" t="str">
        <f t="shared" si="3"/>
        <v/>
      </c>
    </row>
    <row r="99" spans="1:12" ht="22.7" customHeight="1">
      <c r="A99" s="193" t="str">
        <f t="shared" si="2"/>
        <v/>
      </c>
      <c r="B99" s="194"/>
      <c r="C99" s="192" t="str">
        <f>IF(ISERROR(VLOOKUP(A99,'[1]Z04 支出决算表(财决04表)'!$A$10:$J$500,4,FALSE)),"",VLOOKUP(A99,'[1]Z04 支出决算表(财决04表)'!$A$10:$J$500,4,FALSE))</f>
        <v/>
      </c>
      <c r="D99" s="76" t="str">
        <f>IF(ISERROR(VLOOKUP(A99,'[1]Z04 支出决算表(财决04表)'!$A$10:$J$500,5,FALSE)),"",VLOOKUP(A99,'[1]Z04 支出决算表(财决04表)'!$A$10:$J$500,5,FALSE))</f>
        <v/>
      </c>
      <c r="E99" s="76" t="str">
        <f>IF(ISERROR(VLOOKUP(A99,'[1]Z04 支出决算表(财决04表)'!$A$10:$J$500,6,FALSE)),"",VLOOKUP(A99,'[1]Z04 支出决算表(财决04表)'!$A$10:$J$500,6,FALSE))</f>
        <v/>
      </c>
      <c r="F99" s="76" t="str">
        <f>IF(ISERROR(VLOOKUP(A99,'[1]Z04 支出决算表(财决04表)'!$A$10:$J$500,7,FALSE)),"",VLOOKUP(A99,'[1]Z04 支出决算表(财决04表)'!$A$10:$J$500,7,FALSE))</f>
        <v/>
      </c>
      <c r="G99" s="76" t="str">
        <f>IF(ISERROR(VLOOKUP(A99,'[1]Z04 支出决算表(财决04表)'!$A$10:$J$500,8,FALSE)),"",VLOOKUP(A99,'[1]Z04 支出决算表(财决04表)'!$A$10:$J$500,8,FALSE))</f>
        <v/>
      </c>
      <c r="H99" s="76" t="str">
        <f>IF(ISERROR(VLOOKUP(A99,'[1]Z04 支出决算表(财决04表)'!$A$10:$J$500,9,FALSE)),"",VLOOKUP(A99,'[1]Z04 支出决算表(财决04表)'!$A$10:$J$500,9,FALSE))</f>
        <v/>
      </c>
      <c r="I99" s="76" t="str">
        <f>IF(ISERROR(VLOOKUP(A99,'[1]Z04 支出决算表(财决04表)'!$A$10:$J$500,10,FALSE)),"",VLOOKUP(A99,'[1]Z04 支出决算表(财决04表)'!$A$10:$J$500,10,FALSE))</f>
        <v/>
      </c>
      <c r="J99" s="88">
        <f>'[1]Z04 支出决算表(财决04表)'!$A98</f>
        <v>0</v>
      </c>
      <c r="K99" s="74">
        <f>'[1]Z04 支出决算表(财决04表)'!$E98</f>
        <v>0</v>
      </c>
      <c r="L99" s="53" t="str">
        <f t="shared" si="3"/>
        <v/>
      </c>
    </row>
    <row r="100" spans="1:12" ht="22.7" customHeight="1">
      <c r="A100" s="193" t="str">
        <f t="shared" si="2"/>
        <v/>
      </c>
      <c r="B100" s="194"/>
      <c r="C100" s="192" t="str">
        <f>IF(ISERROR(VLOOKUP(A100,'[1]Z04 支出决算表(财决04表)'!$A$10:$J$500,4,FALSE)),"",VLOOKUP(A100,'[1]Z04 支出决算表(财决04表)'!$A$10:$J$500,4,FALSE))</f>
        <v/>
      </c>
      <c r="D100" s="76" t="str">
        <f>IF(ISERROR(VLOOKUP(A100,'[1]Z04 支出决算表(财决04表)'!$A$10:$J$500,5,FALSE)),"",VLOOKUP(A100,'[1]Z04 支出决算表(财决04表)'!$A$10:$J$500,5,FALSE))</f>
        <v/>
      </c>
      <c r="E100" s="76" t="str">
        <f>IF(ISERROR(VLOOKUP(A100,'[1]Z04 支出决算表(财决04表)'!$A$10:$J$500,6,FALSE)),"",VLOOKUP(A100,'[1]Z04 支出决算表(财决04表)'!$A$10:$J$500,6,FALSE))</f>
        <v/>
      </c>
      <c r="F100" s="76" t="str">
        <f>IF(ISERROR(VLOOKUP(A100,'[1]Z04 支出决算表(财决04表)'!$A$10:$J$500,7,FALSE)),"",VLOOKUP(A100,'[1]Z04 支出决算表(财决04表)'!$A$10:$J$500,7,FALSE))</f>
        <v/>
      </c>
      <c r="G100" s="76" t="str">
        <f>IF(ISERROR(VLOOKUP(A100,'[1]Z04 支出决算表(财决04表)'!$A$10:$J$500,8,FALSE)),"",VLOOKUP(A100,'[1]Z04 支出决算表(财决04表)'!$A$10:$J$500,8,FALSE))</f>
        <v/>
      </c>
      <c r="H100" s="76" t="str">
        <f>IF(ISERROR(VLOOKUP(A100,'[1]Z04 支出决算表(财决04表)'!$A$10:$J$500,9,FALSE)),"",VLOOKUP(A100,'[1]Z04 支出决算表(财决04表)'!$A$10:$J$500,9,FALSE))</f>
        <v/>
      </c>
      <c r="I100" s="76" t="str">
        <f>IF(ISERROR(VLOOKUP(A100,'[1]Z04 支出决算表(财决04表)'!$A$10:$J$500,10,FALSE)),"",VLOOKUP(A100,'[1]Z04 支出决算表(财决04表)'!$A$10:$J$500,10,FALSE))</f>
        <v/>
      </c>
      <c r="J100" s="88">
        <f>'[1]Z04 支出决算表(财决04表)'!$A99</f>
        <v>0</v>
      </c>
      <c r="K100" s="74">
        <f>'[1]Z04 支出决算表(财决04表)'!$E99</f>
        <v>0</v>
      </c>
      <c r="L100" s="53" t="str">
        <f t="shared" si="3"/>
        <v/>
      </c>
    </row>
    <row r="101" spans="1:12" ht="22.7" customHeight="1">
      <c r="A101" s="193" t="str">
        <f t="shared" si="2"/>
        <v/>
      </c>
      <c r="B101" s="194"/>
      <c r="C101" s="192" t="str">
        <f>IF(ISERROR(VLOOKUP(A101,'[1]Z04 支出决算表(财决04表)'!$A$10:$J$500,4,FALSE)),"",VLOOKUP(A101,'[1]Z04 支出决算表(财决04表)'!$A$10:$J$500,4,FALSE))</f>
        <v/>
      </c>
      <c r="D101" s="76" t="str">
        <f>IF(ISERROR(VLOOKUP(A101,'[1]Z04 支出决算表(财决04表)'!$A$10:$J$500,5,FALSE)),"",VLOOKUP(A101,'[1]Z04 支出决算表(财决04表)'!$A$10:$J$500,5,FALSE))</f>
        <v/>
      </c>
      <c r="E101" s="76" t="str">
        <f>IF(ISERROR(VLOOKUP(A101,'[1]Z04 支出决算表(财决04表)'!$A$10:$J$500,6,FALSE)),"",VLOOKUP(A101,'[1]Z04 支出决算表(财决04表)'!$A$10:$J$500,6,FALSE))</f>
        <v/>
      </c>
      <c r="F101" s="76" t="str">
        <f>IF(ISERROR(VLOOKUP(A101,'[1]Z04 支出决算表(财决04表)'!$A$10:$J$500,7,FALSE)),"",VLOOKUP(A101,'[1]Z04 支出决算表(财决04表)'!$A$10:$J$500,7,FALSE))</f>
        <v/>
      </c>
      <c r="G101" s="76" t="str">
        <f>IF(ISERROR(VLOOKUP(A101,'[1]Z04 支出决算表(财决04表)'!$A$10:$J$500,8,FALSE)),"",VLOOKUP(A101,'[1]Z04 支出决算表(财决04表)'!$A$10:$J$500,8,FALSE))</f>
        <v/>
      </c>
      <c r="H101" s="76" t="str">
        <f>IF(ISERROR(VLOOKUP(A101,'[1]Z04 支出决算表(财决04表)'!$A$10:$J$500,9,FALSE)),"",VLOOKUP(A101,'[1]Z04 支出决算表(财决04表)'!$A$10:$J$500,9,FALSE))</f>
        <v/>
      </c>
      <c r="I101" s="76" t="str">
        <f>IF(ISERROR(VLOOKUP(A101,'[1]Z04 支出决算表(财决04表)'!$A$10:$J$500,10,FALSE)),"",VLOOKUP(A101,'[1]Z04 支出决算表(财决04表)'!$A$10:$J$500,10,FALSE))</f>
        <v/>
      </c>
      <c r="J101" s="88">
        <f>'[1]Z04 支出决算表(财决04表)'!$A100</f>
        <v>0</v>
      </c>
      <c r="K101" s="74">
        <f>'[1]Z04 支出决算表(财决04表)'!$E100</f>
        <v>0</v>
      </c>
      <c r="L101" s="53" t="str">
        <f t="shared" si="3"/>
        <v/>
      </c>
    </row>
    <row r="102" spans="1:12" ht="22.7" customHeight="1">
      <c r="A102" s="193" t="str">
        <f t="shared" si="2"/>
        <v/>
      </c>
      <c r="B102" s="194"/>
      <c r="C102" s="192" t="str">
        <f>IF(ISERROR(VLOOKUP(A102,'[1]Z04 支出决算表(财决04表)'!$A$10:$J$500,4,FALSE)),"",VLOOKUP(A102,'[1]Z04 支出决算表(财决04表)'!$A$10:$J$500,4,FALSE))</f>
        <v/>
      </c>
      <c r="D102" s="76" t="str">
        <f>IF(ISERROR(VLOOKUP(A102,'[1]Z04 支出决算表(财决04表)'!$A$10:$J$500,5,FALSE)),"",VLOOKUP(A102,'[1]Z04 支出决算表(财决04表)'!$A$10:$J$500,5,FALSE))</f>
        <v/>
      </c>
      <c r="E102" s="76" t="str">
        <f>IF(ISERROR(VLOOKUP(A102,'[1]Z04 支出决算表(财决04表)'!$A$10:$J$500,6,FALSE)),"",VLOOKUP(A102,'[1]Z04 支出决算表(财决04表)'!$A$10:$J$500,6,FALSE))</f>
        <v/>
      </c>
      <c r="F102" s="76" t="str">
        <f>IF(ISERROR(VLOOKUP(A102,'[1]Z04 支出决算表(财决04表)'!$A$10:$J$500,7,FALSE)),"",VLOOKUP(A102,'[1]Z04 支出决算表(财决04表)'!$A$10:$J$500,7,FALSE))</f>
        <v/>
      </c>
      <c r="G102" s="76" t="str">
        <f>IF(ISERROR(VLOOKUP(A102,'[1]Z04 支出决算表(财决04表)'!$A$10:$J$500,8,FALSE)),"",VLOOKUP(A102,'[1]Z04 支出决算表(财决04表)'!$A$10:$J$500,8,FALSE))</f>
        <v/>
      </c>
      <c r="H102" s="76" t="str">
        <f>IF(ISERROR(VLOOKUP(A102,'[1]Z04 支出决算表(财决04表)'!$A$10:$J$500,9,FALSE)),"",VLOOKUP(A102,'[1]Z04 支出决算表(财决04表)'!$A$10:$J$500,9,FALSE))</f>
        <v/>
      </c>
      <c r="I102" s="76" t="str">
        <f>IF(ISERROR(VLOOKUP(A102,'[1]Z04 支出决算表(财决04表)'!$A$10:$J$500,10,FALSE)),"",VLOOKUP(A102,'[1]Z04 支出决算表(财决04表)'!$A$10:$J$500,10,FALSE))</f>
        <v/>
      </c>
      <c r="J102" s="88">
        <f>'[1]Z04 支出决算表(财决04表)'!$A101</f>
        <v>0</v>
      </c>
      <c r="K102" s="74">
        <f>'[1]Z04 支出决算表(财决04表)'!$E101</f>
        <v>0</v>
      </c>
      <c r="L102" s="53" t="str">
        <f t="shared" si="3"/>
        <v/>
      </c>
    </row>
    <row r="103" spans="1:12" ht="22.7" customHeight="1">
      <c r="A103" s="193" t="str">
        <f t="shared" si="2"/>
        <v/>
      </c>
      <c r="B103" s="194"/>
      <c r="C103" s="192" t="str">
        <f>IF(ISERROR(VLOOKUP(A103,'[1]Z04 支出决算表(财决04表)'!$A$10:$J$500,4,FALSE)),"",VLOOKUP(A103,'[1]Z04 支出决算表(财决04表)'!$A$10:$J$500,4,FALSE))</f>
        <v/>
      </c>
      <c r="D103" s="76" t="str">
        <f>IF(ISERROR(VLOOKUP(A103,'[1]Z04 支出决算表(财决04表)'!$A$10:$J$500,5,FALSE)),"",VLOOKUP(A103,'[1]Z04 支出决算表(财决04表)'!$A$10:$J$500,5,FALSE))</f>
        <v/>
      </c>
      <c r="E103" s="76" t="str">
        <f>IF(ISERROR(VLOOKUP(A103,'[1]Z04 支出决算表(财决04表)'!$A$10:$J$500,6,FALSE)),"",VLOOKUP(A103,'[1]Z04 支出决算表(财决04表)'!$A$10:$J$500,6,FALSE))</f>
        <v/>
      </c>
      <c r="F103" s="76" t="str">
        <f>IF(ISERROR(VLOOKUP(A103,'[1]Z04 支出决算表(财决04表)'!$A$10:$J$500,7,FALSE)),"",VLOOKUP(A103,'[1]Z04 支出决算表(财决04表)'!$A$10:$J$500,7,FALSE))</f>
        <v/>
      </c>
      <c r="G103" s="76" t="str">
        <f>IF(ISERROR(VLOOKUP(A103,'[1]Z04 支出决算表(财决04表)'!$A$10:$J$500,8,FALSE)),"",VLOOKUP(A103,'[1]Z04 支出决算表(财决04表)'!$A$10:$J$500,8,FALSE))</f>
        <v/>
      </c>
      <c r="H103" s="76" t="str">
        <f>IF(ISERROR(VLOOKUP(A103,'[1]Z04 支出决算表(财决04表)'!$A$10:$J$500,9,FALSE)),"",VLOOKUP(A103,'[1]Z04 支出决算表(财决04表)'!$A$10:$J$500,9,FALSE))</f>
        <v/>
      </c>
      <c r="I103" s="76" t="str">
        <f>IF(ISERROR(VLOOKUP(A103,'[1]Z04 支出决算表(财决04表)'!$A$10:$J$500,10,FALSE)),"",VLOOKUP(A103,'[1]Z04 支出决算表(财决04表)'!$A$10:$J$500,10,FALSE))</f>
        <v/>
      </c>
      <c r="J103" s="88">
        <f>'[1]Z04 支出决算表(财决04表)'!$A102</f>
        <v>0</v>
      </c>
      <c r="K103" s="74">
        <f>'[1]Z04 支出决算表(财决04表)'!$E102</f>
        <v>0</v>
      </c>
      <c r="L103" s="53" t="str">
        <f t="shared" si="3"/>
        <v/>
      </c>
    </row>
    <row r="104" spans="1:12" ht="22.7" customHeight="1">
      <c r="A104" s="193" t="str">
        <f t="shared" si="2"/>
        <v/>
      </c>
      <c r="B104" s="194"/>
      <c r="C104" s="192" t="str">
        <f>IF(ISERROR(VLOOKUP(A104,'[1]Z04 支出决算表(财决04表)'!$A$10:$J$500,4,FALSE)),"",VLOOKUP(A104,'[1]Z04 支出决算表(财决04表)'!$A$10:$J$500,4,FALSE))</f>
        <v/>
      </c>
      <c r="D104" s="76" t="str">
        <f>IF(ISERROR(VLOOKUP(A104,'[1]Z04 支出决算表(财决04表)'!$A$10:$J$500,5,FALSE)),"",VLOOKUP(A104,'[1]Z04 支出决算表(财决04表)'!$A$10:$J$500,5,FALSE))</f>
        <v/>
      </c>
      <c r="E104" s="76" t="str">
        <f>IF(ISERROR(VLOOKUP(A104,'[1]Z04 支出决算表(财决04表)'!$A$10:$J$500,6,FALSE)),"",VLOOKUP(A104,'[1]Z04 支出决算表(财决04表)'!$A$10:$J$500,6,FALSE))</f>
        <v/>
      </c>
      <c r="F104" s="76" t="str">
        <f>IF(ISERROR(VLOOKUP(A104,'[1]Z04 支出决算表(财决04表)'!$A$10:$J$500,7,FALSE)),"",VLOOKUP(A104,'[1]Z04 支出决算表(财决04表)'!$A$10:$J$500,7,FALSE))</f>
        <v/>
      </c>
      <c r="G104" s="76" t="str">
        <f>IF(ISERROR(VLOOKUP(A104,'[1]Z04 支出决算表(财决04表)'!$A$10:$J$500,8,FALSE)),"",VLOOKUP(A104,'[1]Z04 支出决算表(财决04表)'!$A$10:$J$500,8,FALSE))</f>
        <v/>
      </c>
      <c r="H104" s="76" t="str">
        <f>IF(ISERROR(VLOOKUP(A104,'[1]Z04 支出决算表(财决04表)'!$A$10:$J$500,9,FALSE)),"",VLOOKUP(A104,'[1]Z04 支出决算表(财决04表)'!$A$10:$J$500,9,FALSE))</f>
        <v/>
      </c>
      <c r="I104" s="76" t="str">
        <f>IF(ISERROR(VLOOKUP(A104,'[1]Z04 支出决算表(财决04表)'!$A$10:$J$500,10,FALSE)),"",VLOOKUP(A104,'[1]Z04 支出决算表(财决04表)'!$A$10:$J$500,10,FALSE))</f>
        <v/>
      </c>
      <c r="J104" s="88">
        <f>'[1]Z04 支出决算表(财决04表)'!$A103</f>
        <v>0</v>
      </c>
      <c r="K104" s="74">
        <f>'[1]Z04 支出决算表(财决04表)'!$E103</f>
        <v>0</v>
      </c>
      <c r="L104" s="53" t="str">
        <f t="shared" si="3"/>
        <v/>
      </c>
    </row>
    <row r="105" spans="1:12" ht="22.7" customHeight="1">
      <c r="A105" s="193" t="str">
        <f t="shared" si="2"/>
        <v/>
      </c>
      <c r="B105" s="194"/>
      <c r="C105" s="192" t="str">
        <f>IF(ISERROR(VLOOKUP(A105,'[1]Z04 支出决算表(财决04表)'!$A$10:$J$500,4,FALSE)),"",VLOOKUP(A105,'[1]Z04 支出决算表(财决04表)'!$A$10:$J$500,4,FALSE))</f>
        <v/>
      </c>
      <c r="D105" s="76" t="str">
        <f>IF(ISERROR(VLOOKUP(A105,'[1]Z04 支出决算表(财决04表)'!$A$10:$J$500,5,FALSE)),"",VLOOKUP(A105,'[1]Z04 支出决算表(财决04表)'!$A$10:$J$500,5,FALSE))</f>
        <v/>
      </c>
      <c r="E105" s="76" t="str">
        <f>IF(ISERROR(VLOOKUP(A105,'[1]Z04 支出决算表(财决04表)'!$A$10:$J$500,6,FALSE)),"",VLOOKUP(A105,'[1]Z04 支出决算表(财决04表)'!$A$10:$J$500,6,FALSE))</f>
        <v/>
      </c>
      <c r="F105" s="76" t="str">
        <f>IF(ISERROR(VLOOKUP(A105,'[1]Z04 支出决算表(财决04表)'!$A$10:$J$500,7,FALSE)),"",VLOOKUP(A105,'[1]Z04 支出决算表(财决04表)'!$A$10:$J$500,7,FALSE))</f>
        <v/>
      </c>
      <c r="G105" s="76" t="str">
        <f>IF(ISERROR(VLOOKUP(A105,'[1]Z04 支出决算表(财决04表)'!$A$10:$J$500,8,FALSE)),"",VLOOKUP(A105,'[1]Z04 支出决算表(财决04表)'!$A$10:$J$500,8,FALSE))</f>
        <v/>
      </c>
      <c r="H105" s="76" t="str">
        <f>IF(ISERROR(VLOOKUP(A105,'[1]Z04 支出决算表(财决04表)'!$A$10:$J$500,9,FALSE)),"",VLOOKUP(A105,'[1]Z04 支出决算表(财决04表)'!$A$10:$J$500,9,FALSE))</f>
        <v/>
      </c>
      <c r="I105" s="76" t="str">
        <f>IF(ISERROR(VLOOKUP(A105,'[1]Z04 支出决算表(财决04表)'!$A$10:$J$500,10,FALSE)),"",VLOOKUP(A105,'[1]Z04 支出决算表(财决04表)'!$A$10:$J$500,10,FALSE))</f>
        <v/>
      </c>
      <c r="J105" s="88">
        <f>'[1]Z04 支出决算表(财决04表)'!$A104</f>
        <v>0</v>
      </c>
      <c r="K105" s="74">
        <f>'[1]Z04 支出决算表(财决04表)'!$E104</f>
        <v>0</v>
      </c>
      <c r="L105" s="53" t="str">
        <f t="shared" si="3"/>
        <v/>
      </c>
    </row>
    <row r="106" spans="1:12" ht="22.7" customHeight="1">
      <c r="A106" s="193" t="str">
        <f t="shared" si="2"/>
        <v/>
      </c>
      <c r="B106" s="194"/>
      <c r="C106" s="192" t="str">
        <f>IF(ISERROR(VLOOKUP(A106,'[1]Z04 支出决算表(财决04表)'!$A$10:$J$500,4,FALSE)),"",VLOOKUP(A106,'[1]Z04 支出决算表(财决04表)'!$A$10:$J$500,4,FALSE))</f>
        <v/>
      </c>
      <c r="D106" s="76" t="str">
        <f>IF(ISERROR(VLOOKUP(A106,'[1]Z04 支出决算表(财决04表)'!$A$10:$J$500,5,FALSE)),"",VLOOKUP(A106,'[1]Z04 支出决算表(财决04表)'!$A$10:$J$500,5,FALSE))</f>
        <v/>
      </c>
      <c r="E106" s="76" t="str">
        <f>IF(ISERROR(VLOOKUP(A106,'[1]Z04 支出决算表(财决04表)'!$A$10:$J$500,6,FALSE)),"",VLOOKUP(A106,'[1]Z04 支出决算表(财决04表)'!$A$10:$J$500,6,FALSE))</f>
        <v/>
      </c>
      <c r="F106" s="76" t="str">
        <f>IF(ISERROR(VLOOKUP(A106,'[1]Z04 支出决算表(财决04表)'!$A$10:$J$500,7,FALSE)),"",VLOOKUP(A106,'[1]Z04 支出决算表(财决04表)'!$A$10:$J$500,7,FALSE))</f>
        <v/>
      </c>
      <c r="G106" s="76" t="str">
        <f>IF(ISERROR(VLOOKUP(A106,'[1]Z04 支出决算表(财决04表)'!$A$10:$J$500,8,FALSE)),"",VLOOKUP(A106,'[1]Z04 支出决算表(财决04表)'!$A$10:$J$500,8,FALSE))</f>
        <v/>
      </c>
      <c r="H106" s="76" t="str">
        <f>IF(ISERROR(VLOOKUP(A106,'[1]Z04 支出决算表(财决04表)'!$A$10:$J$500,9,FALSE)),"",VLOOKUP(A106,'[1]Z04 支出决算表(财决04表)'!$A$10:$J$500,9,FALSE))</f>
        <v/>
      </c>
      <c r="I106" s="76" t="str">
        <f>IF(ISERROR(VLOOKUP(A106,'[1]Z04 支出决算表(财决04表)'!$A$10:$J$500,10,FALSE)),"",VLOOKUP(A106,'[1]Z04 支出决算表(财决04表)'!$A$10:$J$500,10,FALSE))</f>
        <v/>
      </c>
      <c r="J106" s="88">
        <f>'[1]Z04 支出决算表(财决04表)'!$A105</f>
        <v>0</v>
      </c>
      <c r="K106" s="74">
        <f>'[1]Z04 支出决算表(财决04表)'!$E105</f>
        <v>0</v>
      </c>
      <c r="L106" s="53" t="str">
        <f t="shared" si="3"/>
        <v/>
      </c>
    </row>
    <row r="107" spans="1:12" ht="22.7" customHeight="1">
      <c r="A107" s="193" t="str">
        <f t="shared" si="2"/>
        <v/>
      </c>
      <c r="B107" s="194"/>
      <c r="C107" s="192" t="str">
        <f>IF(ISERROR(VLOOKUP(A107,'[1]Z04 支出决算表(财决04表)'!$A$10:$J$500,4,FALSE)),"",VLOOKUP(A107,'[1]Z04 支出决算表(财决04表)'!$A$10:$J$500,4,FALSE))</f>
        <v/>
      </c>
      <c r="D107" s="76" t="str">
        <f>IF(ISERROR(VLOOKUP(A107,'[1]Z04 支出决算表(财决04表)'!$A$10:$J$500,5,FALSE)),"",VLOOKUP(A107,'[1]Z04 支出决算表(财决04表)'!$A$10:$J$500,5,FALSE))</f>
        <v/>
      </c>
      <c r="E107" s="76" t="str">
        <f>IF(ISERROR(VLOOKUP(A107,'[1]Z04 支出决算表(财决04表)'!$A$10:$J$500,6,FALSE)),"",VLOOKUP(A107,'[1]Z04 支出决算表(财决04表)'!$A$10:$J$500,6,FALSE))</f>
        <v/>
      </c>
      <c r="F107" s="76" t="str">
        <f>IF(ISERROR(VLOOKUP(A107,'[1]Z04 支出决算表(财决04表)'!$A$10:$J$500,7,FALSE)),"",VLOOKUP(A107,'[1]Z04 支出决算表(财决04表)'!$A$10:$J$500,7,FALSE))</f>
        <v/>
      </c>
      <c r="G107" s="76" t="str">
        <f>IF(ISERROR(VLOOKUP(A107,'[1]Z04 支出决算表(财决04表)'!$A$10:$J$500,8,FALSE)),"",VLOOKUP(A107,'[1]Z04 支出决算表(财决04表)'!$A$10:$J$500,8,FALSE))</f>
        <v/>
      </c>
      <c r="H107" s="76" t="str">
        <f>IF(ISERROR(VLOOKUP(A107,'[1]Z04 支出决算表(财决04表)'!$A$10:$J$500,9,FALSE)),"",VLOOKUP(A107,'[1]Z04 支出决算表(财决04表)'!$A$10:$J$500,9,FALSE))</f>
        <v/>
      </c>
      <c r="I107" s="76" t="str">
        <f>IF(ISERROR(VLOOKUP(A107,'[1]Z04 支出决算表(财决04表)'!$A$10:$J$500,10,FALSE)),"",VLOOKUP(A107,'[1]Z04 支出决算表(财决04表)'!$A$10:$J$500,10,FALSE))</f>
        <v/>
      </c>
      <c r="J107" s="88">
        <f>'[1]Z04 支出决算表(财决04表)'!$A106</f>
        <v>0</v>
      </c>
      <c r="K107" s="74">
        <f>'[1]Z04 支出决算表(财决04表)'!$E106</f>
        <v>0</v>
      </c>
      <c r="L107" s="53" t="str">
        <f t="shared" si="3"/>
        <v/>
      </c>
    </row>
    <row r="108" spans="1:12" ht="22.7" customHeight="1">
      <c r="A108" s="193" t="str">
        <f t="shared" si="2"/>
        <v/>
      </c>
      <c r="B108" s="194"/>
      <c r="C108" s="192" t="str">
        <f>IF(ISERROR(VLOOKUP(A108,'[1]Z04 支出决算表(财决04表)'!$A$10:$J$500,4,FALSE)),"",VLOOKUP(A108,'[1]Z04 支出决算表(财决04表)'!$A$10:$J$500,4,FALSE))</f>
        <v/>
      </c>
      <c r="D108" s="76" t="str">
        <f>IF(ISERROR(VLOOKUP(A108,'[1]Z04 支出决算表(财决04表)'!$A$10:$J$500,5,FALSE)),"",VLOOKUP(A108,'[1]Z04 支出决算表(财决04表)'!$A$10:$J$500,5,FALSE))</f>
        <v/>
      </c>
      <c r="E108" s="76" t="str">
        <f>IF(ISERROR(VLOOKUP(A108,'[1]Z04 支出决算表(财决04表)'!$A$10:$J$500,6,FALSE)),"",VLOOKUP(A108,'[1]Z04 支出决算表(财决04表)'!$A$10:$J$500,6,FALSE))</f>
        <v/>
      </c>
      <c r="F108" s="76" t="str">
        <f>IF(ISERROR(VLOOKUP(A108,'[1]Z04 支出决算表(财决04表)'!$A$10:$J$500,7,FALSE)),"",VLOOKUP(A108,'[1]Z04 支出决算表(财决04表)'!$A$10:$J$500,7,FALSE))</f>
        <v/>
      </c>
      <c r="G108" s="76" t="str">
        <f>IF(ISERROR(VLOOKUP(A108,'[1]Z04 支出决算表(财决04表)'!$A$10:$J$500,8,FALSE)),"",VLOOKUP(A108,'[1]Z04 支出决算表(财决04表)'!$A$10:$J$500,8,FALSE))</f>
        <v/>
      </c>
      <c r="H108" s="76" t="str">
        <f>IF(ISERROR(VLOOKUP(A108,'[1]Z04 支出决算表(财决04表)'!$A$10:$J$500,9,FALSE)),"",VLOOKUP(A108,'[1]Z04 支出决算表(财决04表)'!$A$10:$J$500,9,FALSE))</f>
        <v/>
      </c>
      <c r="I108" s="76" t="str">
        <f>IF(ISERROR(VLOOKUP(A108,'[1]Z04 支出决算表(财决04表)'!$A$10:$J$500,10,FALSE)),"",VLOOKUP(A108,'[1]Z04 支出决算表(财决04表)'!$A$10:$J$500,10,FALSE))</f>
        <v/>
      </c>
      <c r="J108" s="88">
        <f>'[1]Z04 支出决算表(财决04表)'!$A107</f>
        <v>0</v>
      </c>
      <c r="K108" s="74">
        <f>'[1]Z04 支出决算表(财决04表)'!$E107</f>
        <v>0</v>
      </c>
      <c r="L108" s="53" t="str">
        <f t="shared" si="3"/>
        <v/>
      </c>
    </row>
    <row r="109" spans="1:12" ht="22.7" customHeight="1">
      <c r="A109" s="193" t="str">
        <f t="shared" si="2"/>
        <v/>
      </c>
      <c r="B109" s="194"/>
      <c r="C109" s="192" t="str">
        <f>IF(ISERROR(VLOOKUP(A109,'[1]Z04 支出决算表(财决04表)'!$A$10:$J$500,4,FALSE)),"",VLOOKUP(A109,'[1]Z04 支出决算表(财决04表)'!$A$10:$J$500,4,FALSE))</f>
        <v/>
      </c>
      <c r="D109" s="76" t="str">
        <f>IF(ISERROR(VLOOKUP(A109,'[1]Z04 支出决算表(财决04表)'!$A$10:$J$500,5,FALSE)),"",VLOOKUP(A109,'[1]Z04 支出决算表(财决04表)'!$A$10:$J$500,5,FALSE))</f>
        <v/>
      </c>
      <c r="E109" s="76" t="str">
        <f>IF(ISERROR(VLOOKUP(A109,'[1]Z04 支出决算表(财决04表)'!$A$10:$J$500,6,FALSE)),"",VLOOKUP(A109,'[1]Z04 支出决算表(财决04表)'!$A$10:$J$500,6,FALSE))</f>
        <v/>
      </c>
      <c r="F109" s="76" t="str">
        <f>IF(ISERROR(VLOOKUP(A109,'[1]Z04 支出决算表(财决04表)'!$A$10:$J$500,7,FALSE)),"",VLOOKUP(A109,'[1]Z04 支出决算表(财决04表)'!$A$10:$J$500,7,FALSE))</f>
        <v/>
      </c>
      <c r="G109" s="76" t="str">
        <f>IF(ISERROR(VLOOKUP(A109,'[1]Z04 支出决算表(财决04表)'!$A$10:$J$500,8,FALSE)),"",VLOOKUP(A109,'[1]Z04 支出决算表(财决04表)'!$A$10:$J$500,8,FALSE))</f>
        <v/>
      </c>
      <c r="H109" s="76" t="str">
        <f>IF(ISERROR(VLOOKUP(A109,'[1]Z04 支出决算表(财决04表)'!$A$10:$J$500,9,FALSE)),"",VLOOKUP(A109,'[1]Z04 支出决算表(财决04表)'!$A$10:$J$500,9,FALSE))</f>
        <v/>
      </c>
      <c r="I109" s="76" t="str">
        <f>IF(ISERROR(VLOOKUP(A109,'[1]Z04 支出决算表(财决04表)'!$A$10:$J$500,10,FALSE)),"",VLOOKUP(A109,'[1]Z04 支出决算表(财决04表)'!$A$10:$J$500,10,FALSE))</f>
        <v/>
      </c>
      <c r="J109" s="88">
        <f>'[1]Z04 支出决算表(财决04表)'!$A108</f>
        <v>0</v>
      </c>
      <c r="K109" s="74">
        <f>'[1]Z04 支出决算表(财决04表)'!$E108</f>
        <v>0</v>
      </c>
      <c r="L109" s="53" t="str">
        <f t="shared" si="3"/>
        <v/>
      </c>
    </row>
    <row r="110" spans="1:12" ht="22.7" customHeight="1">
      <c r="A110" s="193" t="str">
        <f t="shared" si="2"/>
        <v/>
      </c>
      <c r="B110" s="194"/>
      <c r="C110" s="192" t="str">
        <f>IF(ISERROR(VLOOKUP(A110,'[1]Z04 支出决算表(财决04表)'!$A$10:$J$500,4,FALSE)),"",VLOOKUP(A110,'[1]Z04 支出决算表(财决04表)'!$A$10:$J$500,4,FALSE))</f>
        <v/>
      </c>
      <c r="D110" s="76" t="str">
        <f>IF(ISERROR(VLOOKUP(A110,'[1]Z04 支出决算表(财决04表)'!$A$10:$J$500,5,FALSE)),"",VLOOKUP(A110,'[1]Z04 支出决算表(财决04表)'!$A$10:$J$500,5,FALSE))</f>
        <v/>
      </c>
      <c r="E110" s="76" t="str">
        <f>IF(ISERROR(VLOOKUP(A110,'[1]Z04 支出决算表(财决04表)'!$A$10:$J$500,6,FALSE)),"",VLOOKUP(A110,'[1]Z04 支出决算表(财决04表)'!$A$10:$J$500,6,FALSE))</f>
        <v/>
      </c>
      <c r="F110" s="76" t="str">
        <f>IF(ISERROR(VLOOKUP(A110,'[1]Z04 支出决算表(财决04表)'!$A$10:$J$500,7,FALSE)),"",VLOOKUP(A110,'[1]Z04 支出决算表(财决04表)'!$A$10:$J$500,7,FALSE))</f>
        <v/>
      </c>
      <c r="G110" s="76" t="str">
        <f>IF(ISERROR(VLOOKUP(A110,'[1]Z04 支出决算表(财决04表)'!$A$10:$J$500,8,FALSE)),"",VLOOKUP(A110,'[1]Z04 支出决算表(财决04表)'!$A$10:$J$500,8,FALSE))</f>
        <v/>
      </c>
      <c r="H110" s="76" t="str">
        <f>IF(ISERROR(VLOOKUP(A110,'[1]Z04 支出决算表(财决04表)'!$A$10:$J$500,9,FALSE)),"",VLOOKUP(A110,'[1]Z04 支出决算表(财决04表)'!$A$10:$J$500,9,FALSE))</f>
        <v/>
      </c>
      <c r="I110" s="76" t="str">
        <f>IF(ISERROR(VLOOKUP(A110,'[1]Z04 支出决算表(财决04表)'!$A$10:$J$500,10,FALSE)),"",VLOOKUP(A110,'[1]Z04 支出决算表(财决04表)'!$A$10:$J$500,10,FALSE))</f>
        <v/>
      </c>
      <c r="J110" s="88">
        <f>'[1]Z04 支出决算表(财决04表)'!$A109</f>
        <v>0</v>
      </c>
      <c r="K110" s="74">
        <f>'[1]Z04 支出决算表(财决04表)'!$E109</f>
        <v>0</v>
      </c>
      <c r="L110" s="53" t="str">
        <f t="shared" si="3"/>
        <v/>
      </c>
    </row>
    <row r="111" spans="1:12" ht="22.7" customHeight="1">
      <c r="A111" s="193" t="str">
        <f t="shared" si="2"/>
        <v/>
      </c>
      <c r="B111" s="194"/>
      <c r="C111" s="192" t="str">
        <f>IF(ISERROR(VLOOKUP(A111,'[1]Z04 支出决算表(财决04表)'!$A$10:$J$500,4,FALSE)),"",VLOOKUP(A111,'[1]Z04 支出决算表(财决04表)'!$A$10:$J$500,4,FALSE))</f>
        <v/>
      </c>
      <c r="D111" s="76" t="str">
        <f>IF(ISERROR(VLOOKUP(A111,'[1]Z04 支出决算表(财决04表)'!$A$10:$J$500,5,FALSE)),"",VLOOKUP(A111,'[1]Z04 支出决算表(财决04表)'!$A$10:$J$500,5,FALSE))</f>
        <v/>
      </c>
      <c r="E111" s="76" t="str">
        <f>IF(ISERROR(VLOOKUP(A111,'[1]Z04 支出决算表(财决04表)'!$A$10:$J$500,6,FALSE)),"",VLOOKUP(A111,'[1]Z04 支出决算表(财决04表)'!$A$10:$J$500,6,FALSE))</f>
        <v/>
      </c>
      <c r="F111" s="76" t="str">
        <f>IF(ISERROR(VLOOKUP(A111,'[1]Z04 支出决算表(财决04表)'!$A$10:$J$500,7,FALSE)),"",VLOOKUP(A111,'[1]Z04 支出决算表(财决04表)'!$A$10:$J$500,7,FALSE))</f>
        <v/>
      </c>
      <c r="G111" s="76" t="str">
        <f>IF(ISERROR(VLOOKUP(A111,'[1]Z04 支出决算表(财决04表)'!$A$10:$J$500,8,FALSE)),"",VLOOKUP(A111,'[1]Z04 支出决算表(财决04表)'!$A$10:$J$500,8,FALSE))</f>
        <v/>
      </c>
      <c r="H111" s="76" t="str">
        <f>IF(ISERROR(VLOOKUP(A111,'[1]Z04 支出决算表(财决04表)'!$A$10:$J$500,9,FALSE)),"",VLOOKUP(A111,'[1]Z04 支出决算表(财决04表)'!$A$10:$J$500,9,FALSE))</f>
        <v/>
      </c>
      <c r="I111" s="76" t="str">
        <f>IF(ISERROR(VLOOKUP(A111,'[1]Z04 支出决算表(财决04表)'!$A$10:$J$500,10,FALSE)),"",VLOOKUP(A111,'[1]Z04 支出决算表(财决04表)'!$A$10:$J$500,10,FALSE))</f>
        <v/>
      </c>
      <c r="J111" s="88">
        <f>'[1]Z04 支出决算表(财决04表)'!$A110</f>
        <v>0</v>
      </c>
      <c r="K111" s="74">
        <f>'[1]Z04 支出决算表(财决04表)'!$E110</f>
        <v>0</v>
      </c>
      <c r="L111" s="53" t="str">
        <f t="shared" si="3"/>
        <v/>
      </c>
    </row>
    <row r="112" spans="1:12" ht="22.7" customHeight="1">
      <c r="A112" s="193" t="str">
        <f t="shared" si="2"/>
        <v/>
      </c>
      <c r="B112" s="194"/>
      <c r="C112" s="192" t="str">
        <f>IF(ISERROR(VLOOKUP(A112,'[1]Z04 支出决算表(财决04表)'!$A$10:$J$500,4,FALSE)),"",VLOOKUP(A112,'[1]Z04 支出决算表(财决04表)'!$A$10:$J$500,4,FALSE))</f>
        <v/>
      </c>
      <c r="D112" s="76" t="str">
        <f>IF(ISERROR(VLOOKUP(A112,'[1]Z04 支出决算表(财决04表)'!$A$10:$J$500,5,FALSE)),"",VLOOKUP(A112,'[1]Z04 支出决算表(财决04表)'!$A$10:$J$500,5,FALSE))</f>
        <v/>
      </c>
      <c r="E112" s="76" t="str">
        <f>IF(ISERROR(VLOOKUP(A112,'[1]Z04 支出决算表(财决04表)'!$A$10:$J$500,6,FALSE)),"",VLOOKUP(A112,'[1]Z04 支出决算表(财决04表)'!$A$10:$J$500,6,FALSE))</f>
        <v/>
      </c>
      <c r="F112" s="76" t="str">
        <f>IF(ISERROR(VLOOKUP(A112,'[1]Z04 支出决算表(财决04表)'!$A$10:$J$500,7,FALSE)),"",VLOOKUP(A112,'[1]Z04 支出决算表(财决04表)'!$A$10:$J$500,7,FALSE))</f>
        <v/>
      </c>
      <c r="G112" s="76" t="str">
        <f>IF(ISERROR(VLOOKUP(A112,'[1]Z04 支出决算表(财决04表)'!$A$10:$J$500,8,FALSE)),"",VLOOKUP(A112,'[1]Z04 支出决算表(财决04表)'!$A$10:$J$500,8,FALSE))</f>
        <v/>
      </c>
      <c r="H112" s="76" t="str">
        <f>IF(ISERROR(VLOOKUP(A112,'[1]Z04 支出决算表(财决04表)'!$A$10:$J$500,9,FALSE)),"",VLOOKUP(A112,'[1]Z04 支出决算表(财决04表)'!$A$10:$J$500,9,FALSE))</f>
        <v/>
      </c>
      <c r="I112" s="76" t="str">
        <f>IF(ISERROR(VLOOKUP(A112,'[1]Z04 支出决算表(财决04表)'!$A$10:$J$500,10,FALSE)),"",VLOOKUP(A112,'[1]Z04 支出决算表(财决04表)'!$A$10:$J$500,10,FALSE))</f>
        <v/>
      </c>
      <c r="J112" s="88">
        <f>'[1]Z04 支出决算表(财决04表)'!$A111</f>
        <v>0</v>
      </c>
      <c r="K112" s="74">
        <f>'[1]Z04 支出决算表(财决04表)'!$E111</f>
        <v>0</v>
      </c>
      <c r="L112" s="53" t="str">
        <f t="shared" si="3"/>
        <v/>
      </c>
    </row>
    <row r="113" spans="1:12" ht="22.7" customHeight="1">
      <c r="A113" s="193" t="str">
        <f t="shared" si="2"/>
        <v/>
      </c>
      <c r="B113" s="194"/>
      <c r="C113" s="192" t="str">
        <f>IF(ISERROR(VLOOKUP(A113,'[1]Z04 支出决算表(财决04表)'!$A$10:$J$500,4,FALSE)),"",VLOOKUP(A113,'[1]Z04 支出决算表(财决04表)'!$A$10:$J$500,4,FALSE))</f>
        <v/>
      </c>
      <c r="D113" s="76" t="str">
        <f>IF(ISERROR(VLOOKUP(A113,'[1]Z04 支出决算表(财决04表)'!$A$10:$J$500,5,FALSE)),"",VLOOKUP(A113,'[1]Z04 支出决算表(财决04表)'!$A$10:$J$500,5,FALSE))</f>
        <v/>
      </c>
      <c r="E113" s="76" t="str">
        <f>IF(ISERROR(VLOOKUP(A113,'[1]Z04 支出决算表(财决04表)'!$A$10:$J$500,6,FALSE)),"",VLOOKUP(A113,'[1]Z04 支出决算表(财决04表)'!$A$10:$J$500,6,FALSE))</f>
        <v/>
      </c>
      <c r="F113" s="76" t="str">
        <f>IF(ISERROR(VLOOKUP(A113,'[1]Z04 支出决算表(财决04表)'!$A$10:$J$500,7,FALSE)),"",VLOOKUP(A113,'[1]Z04 支出决算表(财决04表)'!$A$10:$J$500,7,FALSE))</f>
        <v/>
      </c>
      <c r="G113" s="76" t="str">
        <f>IF(ISERROR(VLOOKUP(A113,'[1]Z04 支出决算表(财决04表)'!$A$10:$J$500,8,FALSE)),"",VLOOKUP(A113,'[1]Z04 支出决算表(财决04表)'!$A$10:$J$500,8,FALSE))</f>
        <v/>
      </c>
      <c r="H113" s="76" t="str">
        <f>IF(ISERROR(VLOOKUP(A113,'[1]Z04 支出决算表(财决04表)'!$A$10:$J$500,9,FALSE)),"",VLOOKUP(A113,'[1]Z04 支出决算表(财决04表)'!$A$10:$J$500,9,FALSE))</f>
        <v/>
      </c>
      <c r="I113" s="76" t="str">
        <f>IF(ISERROR(VLOOKUP(A113,'[1]Z04 支出决算表(财决04表)'!$A$10:$J$500,10,FALSE)),"",VLOOKUP(A113,'[1]Z04 支出决算表(财决04表)'!$A$10:$J$500,10,FALSE))</f>
        <v/>
      </c>
      <c r="J113" s="88">
        <f>'[1]Z04 支出决算表(财决04表)'!$A112</f>
        <v>0</v>
      </c>
      <c r="K113" s="74">
        <f>'[1]Z04 支出决算表(财决04表)'!$E112</f>
        <v>0</v>
      </c>
      <c r="L113" s="53" t="str">
        <f t="shared" si="3"/>
        <v/>
      </c>
    </row>
    <row r="114" spans="1:12" ht="22.7" customHeight="1">
      <c r="A114" s="193" t="str">
        <f t="shared" si="2"/>
        <v/>
      </c>
      <c r="B114" s="194"/>
      <c r="C114" s="192" t="str">
        <f>IF(ISERROR(VLOOKUP(A114,'[1]Z04 支出决算表(财决04表)'!$A$10:$J$500,4,FALSE)),"",VLOOKUP(A114,'[1]Z04 支出决算表(财决04表)'!$A$10:$J$500,4,FALSE))</f>
        <v/>
      </c>
      <c r="D114" s="76" t="str">
        <f>IF(ISERROR(VLOOKUP(A114,'[1]Z04 支出决算表(财决04表)'!$A$10:$J$500,5,FALSE)),"",VLOOKUP(A114,'[1]Z04 支出决算表(财决04表)'!$A$10:$J$500,5,FALSE))</f>
        <v/>
      </c>
      <c r="E114" s="76" t="str">
        <f>IF(ISERROR(VLOOKUP(A114,'[1]Z04 支出决算表(财决04表)'!$A$10:$J$500,6,FALSE)),"",VLOOKUP(A114,'[1]Z04 支出决算表(财决04表)'!$A$10:$J$500,6,FALSE))</f>
        <v/>
      </c>
      <c r="F114" s="76" t="str">
        <f>IF(ISERROR(VLOOKUP(A114,'[1]Z04 支出决算表(财决04表)'!$A$10:$J$500,7,FALSE)),"",VLOOKUP(A114,'[1]Z04 支出决算表(财决04表)'!$A$10:$J$500,7,FALSE))</f>
        <v/>
      </c>
      <c r="G114" s="76" t="str">
        <f>IF(ISERROR(VLOOKUP(A114,'[1]Z04 支出决算表(财决04表)'!$A$10:$J$500,8,FALSE)),"",VLOOKUP(A114,'[1]Z04 支出决算表(财决04表)'!$A$10:$J$500,8,FALSE))</f>
        <v/>
      </c>
      <c r="H114" s="76" t="str">
        <f>IF(ISERROR(VLOOKUP(A114,'[1]Z04 支出决算表(财决04表)'!$A$10:$J$500,9,FALSE)),"",VLOOKUP(A114,'[1]Z04 支出决算表(财决04表)'!$A$10:$J$500,9,FALSE))</f>
        <v/>
      </c>
      <c r="I114" s="76" t="str">
        <f>IF(ISERROR(VLOOKUP(A114,'[1]Z04 支出决算表(财决04表)'!$A$10:$J$500,10,FALSE)),"",VLOOKUP(A114,'[1]Z04 支出决算表(财决04表)'!$A$10:$J$500,10,FALSE))</f>
        <v/>
      </c>
      <c r="J114" s="88">
        <f>'[1]Z04 支出决算表(财决04表)'!$A113</f>
        <v>0</v>
      </c>
      <c r="K114" s="74">
        <f>'[1]Z04 支出决算表(财决04表)'!$E113</f>
        <v>0</v>
      </c>
      <c r="L114" s="53" t="str">
        <f t="shared" si="3"/>
        <v/>
      </c>
    </row>
    <row r="115" spans="1:12" ht="22.7" customHeight="1">
      <c r="A115" s="193" t="str">
        <f t="shared" si="2"/>
        <v/>
      </c>
      <c r="B115" s="194"/>
      <c r="C115" s="192" t="str">
        <f>IF(ISERROR(VLOOKUP(A115,'[1]Z04 支出决算表(财决04表)'!$A$10:$J$500,4,FALSE)),"",VLOOKUP(A115,'[1]Z04 支出决算表(财决04表)'!$A$10:$J$500,4,FALSE))</f>
        <v/>
      </c>
      <c r="D115" s="76" t="str">
        <f>IF(ISERROR(VLOOKUP(A115,'[1]Z04 支出决算表(财决04表)'!$A$10:$J$500,5,FALSE)),"",VLOOKUP(A115,'[1]Z04 支出决算表(财决04表)'!$A$10:$J$500,5,FALSE))</f>
        <v/>
      </c>
      <c r="E115" s="76" t="str">
        <f>IF(ISERROR(VLOOKUP(A115,'[1]Z04 支出决算表(财决04表)'!$A$10:$J$500,6,FALSE)),"",VLOOKUP(A115,'[1]Z04 支出决算表(财决04表)'!$A$10:$J$500,6,FALSE))</f>
        <v/>
      </c>
      <c r="F115" s="76" t="str">
        <f>IF(ISERROR(VLOOKUP(A115,'[1]Z04 支出决算表(财决04表)'!$A$10:$J$500,7,FALSE)),"",VLOOKUP(A115,'[1]Z04 支出决算表(财决04表)'!$A$10:$J$500,7,FALSE))</f>
        <v/>
      </c>
      <c r="G115" s="76" t="str">
        <f>IF(ISERROR(VLOOKUP(A115,'[1]Z04 支出决算表(财决04表)'!$A$10:$J$500,8,FALSE)),"",VLOOKUP(A115,'[1]Z04 支出决算表(财决04表)'!$A$10:$J$500,8,FALSE))</f>
        <v/>
      </c>
      <c r="H115" s="76" t="str">
        <f>IF(ISERROR(VLOOKUP(A115,'[1]Z04 支出决算表(财决04表)'!$A$10:$J$500,9,FALSE)),"",VLOOKUP(A115,'[1]Z04 支出决算表(财决04表)'!$A$10:$J$500,9,FALSE))</f>
        <v/>
      </c>
      <c r="I115" s="76" t="str">
        <f>IF(ISERROR(VLOOKUP(A115,'[1]Z04 支出决算表(财决04表)'!$A$10:$J$500,10,FALSE)),"",VLOOKUP(A115,'[1]Z04 支出决算表(财决04表)'!$A$10:$J$500,10,FALSE))</f>
        <v/>
      </c>
      <c r="J115" s="88">
        <f>'[1]Z04 支出决算表(财决04表)'!$A114</f>
        <v>0</v>
      </c>
      <c r="K115" s="74">
        <f>'[1]Z04 支出决算表(财决04表)'!$E114</f>
        <v>0</v>
      </c>
      <c r="L115" s="53" t="str">
        <f t="shared" si="3"/>
        <v/>
      </c>
    </row>
    <row r="116" spans="1:12" ht="22.7" customHeight="1">
      <c r="A116" s="193" t="str">
        <f t="shared" si="2"/>
        <v/>
      </c>
      <c r="B116" s="194"/>
      <c r="C116" s="192" t="str">
        <f>IF(ISERROR(VLOOKUP(A116,'[1]Z04 支出决算表(财决04表)'!$A$10:$J$500,4,FALSE)),"",VLOOKUP(A116,'[1]Z04 支出决算表(财决04表)'!$A$10:$J$500,4,FALSE))</f>
        <v/>
      </c>
      <c r="D116" s="76" t="str">
        <f>IF(ISERROR(VLOOKUP(A116,'[1]Z04 支出决算表(财决04表)'!$A$10:$J$500,5,FALSE)),"",VLOOKUP(A116,'[1]Z04 支出决算表(财决04表)'!$A$10:$J$500,5,FALSE))</f>
        <v/>
      </c>
      <c r="E116" s="76" t="str">
        <f>IF(ISERROR(VLOOKUP(A116,'[1]Z04 支出决算表(财决04表)'!$A$10:$J$500,6,FALSE)),"",VLOOKUP(A116,'[1]Z04 支出决算表(财决04表)'!$A$10:$J$500,6,FALSE))</f>
        <v/>
      </c>
      <c r="F116" s="76" t="str">
        <f>IF(ISERROR(VLOOKUP(A116,'[1]Z04 支出决算表(财决04表)'!$A$10:$J$500,7,FALSE)),"",VLOOKUP(A116,'[1]Z04 支出决算表(财决04表)'!$A$10:$J$500,7,FALSE))</f>
        <v/>
      </c>
      <c r="G116" s="76" t="str">
        <f>IF(ISERROR(VLOOKUP(A116,'[1]Z04 支出决算表(财决04表)'!$A$10:$J$500,8,FALSE)),"",VLOOKUP(A116,'[1]Z04 支出决算表(财决04表)'!$A$10:$J$500,8,FALSE))</f>
        <v/>
      </c>
      <c r="H116" s="76" t="str">
        <f>IF(ISERROR(VLOOKUP(A116,'[1]Z04 支出决算表(财决04表)'!$A$10:$J$500,9,FALSE)),"",VLOOKUP(A116,'[1]Z04 支出决算表(财决04表)'!$A$10:$J$500,9,FALSE))</f>
        <v/>
      </c>
      <c r="I116" s="76" t="str">
        <f>IF(ISERROR(VLOOKUP(A116,'[1]Z04 支出决算表(财决04表)'!$A$10:$J$500,10,FALSE)),"",VLOOKUP(A116,'[1]Z04 支出决算表(财决04表)'!$A$10:$J$500,10,FALSE))</f>
        <v/>
      </c>
      <c r="J116" s="88">
        <f>'[1]Z04 支出决算表(财决04表)'!$A115</f>
        <v>0</v>
      </c>
      <c r="K116" s="74">
        <f>'[1]Z04 支出决算表(财决04表)'!$E115</f>
        <v>0</v>
      </c>
      <c r="L116" s="53" t="str">
        <f t="shared" si="3"/>
        <v/>
      </c>
    </row>
    <row r="117" spans="1:12" ht="22.7" customHeight="1">
      <c r="A117" s="193" t="str">
        <f t="shared" si="2"/>
        <v/>
      </c>
      <c r="B117" s="194"/>
      <c r="C117" s="192" t="str">
        <f>IF(ISERROR(VLOOKUP(A117,'[1]Z04 支出决算表(财决04表)'!$A$10:$J$500,4,FALSE)),"",VLOOKUP(A117,'[1]Z04 支出决算表(财决04表)'!$A$10:$J$500,4,FALSE))</f>
        <v/>
      </c>
      <c r="D117" s="76" t="str">
        <f>IF(ISERROR(VLOOKUP(A117,'[1]Z04 支出决算表(财决04表)'!$A$10:$J$500,5,FALSE)),"",VLOOKUP(A117,'[1]Z04 支出决算表(财决04表)'!$A$10:$J$500,5,FALSE))</f>
        <v/>
      </c>
      <c r="E117" s="76" t="str">
        <f>IF(ISERROR(VLOOKUP(A117,'[1]Z04 支出决算表(财决04表)'!$A$10:$J$500,6,FALSE)),"",VLOOKUP(A117,'[1]Z04 支出决算表(财决04表)'!$A$10:$J$500,6,FALSE))</f>
        <v/>
      </c>
      <c r="F117" s="76" t="str">
        <f>IF(ISERROR(VLOOKUP(A117,'[1]Z04 支出决算表(财决04表)'!$A$10:$J$500,7,FALSE)),"",VLOOKUP(A117,'[1]Z04 支出决算表(财决04表)'!$A$10:$J$500,7,FALSE))</f>
        <v/>
      </c>
      <c r="G117" s="76" t="str">
        <f>IF(ISERROR(VLOOKUP(A117,'[1]Z04 支出决算表(财决04表)'!$A$10:$J$500,8,FALSE)),"",VLOOKUP(A117,'[1]Z04 支出决算表(财决04表)'!$A$10:$J$500,8,FALSE))</f>
        <v/>
      </c>
      <c r="H117" s="76" t="str">
        <f>IF(ISERROR(VLOOKUP(A117,'[1]Z04 支出决算表(财决04表)'!$A$10:$J$500,9,FALSE)),"",VLOOKUP(A117,'[1]Z04 支出决算表(财决04表)'!$A$10:$J$500,9,FALSE))</f>
        <v/>
      </c>
      <c r="I117" s="76" t="str">
        <f>IF(ISERROR(VLOOKUP(A117,'[1]Z04 支出决算表(财决04表)'!$A$10:$J$500,10,FALSE)),"",VLOOKUP(A117,'[1]Z04 支出决算表(财决04表)'!$A$10:$J$500,10,FALSE))</f>
        <v/>
      </c>
      <c r="J117" s="88">
        <f>'[1]Z04 支出决算表(财决04表)'!$A116</f>
        <v>0</v>
      </c>
      <c r="K117" s="74">
        <f>'[1]Z04 支出决算表(财决04表)'!$E116</f>
        <v>0</v>
      </c>
      <c r="L117" s="53" t="str">
        <f t="shared" si="3"/>
        <v/>
      </c>
    </row>
    <row r="118" spans="1:12" ht="22.7" customHeight="1">
      <c r="A118" s="193" t="str">
        <f t="shared" si="2"/>
        <v/>
      </c>
      <c r="B118" s="194"/>
      <c r="C118" s="192" t="str">
        <f>IF(ISERROR(VLOOKUP(A118,'[1]Z04 支出决算表(财决04表)'!$A$10:$J$500,4,FALSE)),"",VLOOKUP(A118,'[1]Z04 支出决算表(财决04表)'!$A$10:$J$500,4,FALSE))</f>
        <v/>
      </c>
      <c r="D118" s="76" t="str">
        <f>IF(ISERROR(VLOOKUP(A118,'[1]Z04 支出决算表(财决04表)'!$A$10:$J$500,5,FALSE)),"",VLOOKUP(A118,'[1]Z04 支出决算表(财决04表)'!$A$10:$J$500,5,FALSE))</f>
        <v/>
      </c>
      <c r="E118" s="76" t="str">
        <f>IF(ISERROR(VLOOKUP(A118,'[1]Z04 支出决算表(财决04表)'!$A$10:$J$500,6,FALSE)),"",VLOOKUP(A118,'[1]Z04 支出决算表(财决04表)'!$A$10:$J$500,6,FALSE))</f>
        <v/>
      </c>
      <c r="F118" s="76" t="str">
        <f>IF(ISERROR(VLOOKUP(A118,'[1]Z04 支出决算表(财决04表)'!$A$10:$J$500,7,FALSE)),"",VLOOKUP(A118,'[1]Z04 支出决算表(财决04表)'!$A$10:$J$500,7,FALSE))</f>
        <v/>
      </c>
      <c r="G118" s="76" t="str">
        <f>IF(ISERROR(VLOOKUP(A118,'[1]Z04 支出决算表(财决04表)'!$A$10:$J$500,8,FALSE)),"",VLOOKUP(A118,'[1]Z04 支出决算表(财决04表)'!$A$10:$J$500,8,FALSE))</f>
        <v/>
      </c>
      <c r="H118" s="76" t="str">
        <f>IF(ISERROR(VLOOKUP(A118,'[1]Z04 支出决算表(财决04表)'!$A$10:$J$500,9,FALSE)),"",VLOOKUP(A118,'[1]Z04 支出决算表(财决04表)'!$A$10:$J$500,9,FALSE))</f>
        <v/>
      </c>
      <c r="I118" s="76" t="str">
        <f>IF(ISERROR(VLOOKUP(A118,'[1]Z04 支出决算表(财决04表)'!$A$10:$J$500,10,FALSE)),"",VLOOKUP(A118,'[1]Z04 支出决算表(财决04表)'!$A$10:$J$500,10,FALSE))</f>
        <v/>
      </c>
      <c r="J118" s="88">
        <f>'[1]Z04 支出决算表(财决04表)'!$A117</f>
        <v>0</v>
      </c>
      <c r="K118" s="74">
        <f>'[1]Z04 支出决算表(财决04表)'!$E117</f>
        <v>0</v>
      </c>
      <c r="L118" s="53" t="str">
        <f t="shared" si="3"/>
        <v/>
      </c>
    </row>
    <row r="119" spans="1:12" ht="22.7" customHeight="1">
      <c r="A119" s="193" t="str">
        <f t="shared" si="2"/>
        <v/>
      </c>
      <c r="B119" s="194"/>
      <c r="C119" s="192" t="str">
        <f>IF(ISERROR(VLOOKUP(A119,'[1]Z04 支出决算表(财决04表)'!$A$10:$J$500,4,FALSE)),"",VLOOKUP(A119,'[1]Z04 支出决算表(财决04表)'!$A$10:$J$500,4,FALSE))</f>
        <v/>
      </c>
      <c r="D119" s="76" t="str">
        <f>IF(ISERROR(VLOOKUP(A119,'[1]Z04 支出决算表(财决04表)'!$A$10:$J$500,5,FALSE)),"",VLOOKUP(A119,'[1]Z04 支出决算表(财决04表)'!$A$10:$J$500,5,FALSE))</f>
        <v/>
      </c>
      <c r="E119" s="76" t="str">
        <f>IF(ISERROR(VLOOKUP(A119,'[1]Z04 支出决算表(财决04表)'!$A$10:$J$500,6,FALSE)),"",VLOOKUP(A119,'[1]Z04 支出决算表(财决04表)'!$A$10:$J$500,6,FALSE))</f>
        <v/>
      </c>
      <c r="F119" s="76" t="str">
        <f>IF(ISERROR(VLOOKUP(A119,'[1]Z04 支出决算表(财决04表)'!$A$10:$J$500,7,FALSE)),"",VLOOKUP(A119,'[1]Z04 支出决算表(财决04表)'!$A$10:$J$500,7,FALSE))</f>
        <v/>
      </c>
      <c r="G119" s="76" t="str">
        <f>IF(ISERROR(VLOOKUP(A119,'[1]Z04 支出决算表(财决04表)'!$A$10:$J$500,8,FALSE)),"",VLOOKUP(A119,'[1]Z04 支出决算表(财决04表)'!$A$10:$J$500,8,FALSE))</f>
        <v/>
      </c>
      <c r="H119" s="76" t="str">
        <f>IF(ISERROR(VLOOKUP(A119,'[1]Z04 支出决算表(财决04表)'!$A$10:$J$500,9,FALSE)),"",VLOOKUP(A119,'[1]Z04 支出决算表(财决04表)'!$A$10:$J$500,9,FALSE))</f>
        <v/>
      </c>
      <c r="I119" s="76" t="str">
        <f>IF(ISERROR(VLOOKUP(A119,'[1]Z04 支出决算表(财决04表)'!$A$10:$J$500,10,FALSE)),"",VLOOKUP(A119,'[1]Z04 支出决算表(财决04表)'!$A$10:$J$500,10,FALSE))</f>
        <v/>
      </c>
      <c r="J119" s="88">
        <f>'[1]Z04 支出决算表(财决04表)'!$A118</f>
        <v>0</v>
      </c>
      <c r="K119" s="74">
        <f>'[1]Z04 支出决算表(财决04表)'!$E118</f>
        <v>0</v>
      </c>
      <c r="L119" s="53" t="str">
        <f t="shared" si="3"/>
        <v/>
      </c>
    </row>
    <row r="120" spans="1:12" ht="22.7" customHeight="1">
      <c r="A120" s="193" t="str">
        <f t="shared" si="2"/>
        <v/>
      </c>
      <c r="B120" s="194"/>
      <c r="C120" s="192" t="str">
        <f>IF(ISERROR(VLOOKUP(A120,'[1]Z04 支出决算表(财决04表)'!$A$10:$J$500,4,FALSE)),"",VLOOKUP(A120,'[1]Z04 支出决算表(财决04表)'!$A$10:$J$500,4,FALSE))</f>
        <v/>
      </c>
      <c r="D120" s="76" t="str">
        <f>IF(ISERROR(VLOOKUP(A120,'[1]Z04 支出决算表(财决04表)'!$A$10:$J$500,5,FALSE)),"",VLOOKUP(A120,'[1]Z04 支出决算表(财决04表)'!$A$10:$J$500,5,FALSE))</f>
        <v/>
      </c>
      <c r="E120" s="76" t="str">
        <f>IF(ISERROR(VLOOKUP(A120,'[1]Z04 支出决算表(财决04表)'!$A$10:$J$500,6,FALSE)),"",VLOOKUP(A120,'[1]Z04 支出决算表(财决04表)'!$A$10:$J$500,6,FALSE))</f>
        <v/>
      </c>
      <c r="F120" s="76" t="str">
        <f>IF(ISERROR(VLOOKUP(A120,'[1]Z04 支出决算表(财决04表)'!$A$10:$J$500,7,FALSE)),"",VLOOKUP(A120,'[1]Z04 支出决算表(财决04表)'!$A$10:$J$500,7,FALSE))</f>
        <v/>
      </c>
      <c r="G120" s="76" t="str">
        <f>IF(ISERROR(VLOOKUP(A120,'[1]Z04 支出决算表(财决04表)'!$A$10:$J$500,8,FALSE)),"",VLOOKUP(A120,'[1]Z04 支出决算表(财决04表)'!$A$10:$J$500,8,FALSE))</f>
        <v/>
      </c>
      <c r="H120" s="76" t="str">
        <f>IF(ISERROR(VLOOKUP(A120,'[1]Z04 支出决算表(财决04表)'!$A$10:$J$500,9,FALSE)),"",VLOOKUP(A120,'[1]Z04 支出决算表(财决04表)'!$A$10:$J$500,9,FALSE))</f>
        <v/>
      </c>
      <c r="I120" s="76" t="str">
        <f>IF(ISERROR(VLOOKUP(A120,'[1]Z04 支出决算表(财决04表)'!$A$10:$J$500,10,FALSE)),"",VLOOKUP(A120,'[1]Z04 支出决算表(财决04表)'!$A$10:$J$500,10,FALSE))</f>
        <v/>
      </c>
      <c r="J120" s="88">
        <f>'[1]Z04 支出决算表(财决04表)'!$A119</f>
        <v>0</v>
      </c>
      <c r="K120" s="74">
        <f>'[1]Z04 支出决算表(财决04表)'!$E119</f>
        <v>0</v>
      </c>
      <c r="L120" s="53" t="str">
        <f t="shared" si="3"/>
        <v/>
      </c>
    </row>
    <row r="121" spans="1:12" ht="22.7" customHeight="1">
      <c r="A121" s="193" t="str">
        <f t="shared" si="2"/>
        <v/>
      </c>
      <c r="B121" s="194"/>
      <c r="C121" s="192" t="str">
        <f>IF(ISERROR(VLOOKUP(A121,'[1]Z04 支出决算表(财决04表)'!$A$10:$J$500,4,FALSE)),"",VLOOKUP(A121,'[1]Z04 支出决算表(财决04表)'!$A$10:$J$500,4,FALSE))</f>
        <v/>
      </c>
      <c r="D121" s="76" t="str">
        <f>IF(ISERROR(VLOOKUP(A121,'[1]Z04 支出决算表(财决04表)'!$A$10:$J$500,5,FALSE)),"",VLOOKUP(A121,'[1]Z04 支出决算表(财决04表)'!$A$10:$J$500,5,FALSE))</f>
        <v/>
      </c>
      <c r="E121" s="76" t="str">
        <f>IF(ISERROR(VLOOKUP(A121,'[1]Z04 支出决算表(财决04表)'!$A$10:$J$500,6,FALSE)),"",VLOOKUP(A121,'[1]Z04 支出决算表(财决04表)'!$A$10:$J$500,6,FALSE))</f>
        <v/>
      </c>
      <c r="F121" s="76" t="str">
        <f>IF(ISERROR(VLOOKUP(A121,'[1]Z04 支出决算表(财决04表)'!$A$10:$J$500,7,FALSE)),"",VLOOKUP(A121,'[1]Z04 支出决算表(财决04表)'!$A$10:$J$500,7,FALSE))</f>
        <v/>
      </c>
      <c r="G121" s="76" t="str">
        <f>IF(ISERROR(VLOOKUP(A121,'[1]Z04 支出决算表(财决04表)'!$A$10:$J$500,8,FALSE)),"",VLOOKUP(A121,'[1]Z04 支出决算表(财决04表)'!$A$10:$J$500,8,FALSE))</f>
        <v/>
      </c>
      <c r="H121" s="76" t="str">
        <f>IF(ISERROR(VLOOKUP(A121,'[1]Z04 支出决算表(财决04表)'!$A$10:$J$500,9,FALSE)),"",VLOOKUP(A121,'[1]Z04 支出决算表(财决04表)'!$A$10:$J$500,9,FALSE))</f>
        <v/>
      </c>
      <c r="I121" s="76" t="str">
        <f>IF(ISERROR(VLOOKUP(A121,'[1]Z04 支出决算表(财决04表)'!$A$10:$J$500,10,FALSE)),"",VLOOKUP(A121,'[1]Z04 支出决算表(财决04表)'!$A$10:$J$500,10,FALSE))</f>
        <v/>
      </c>
      <c r="J121" s="88">
        <f>'[1]Z04 支出决算表(财决04表)'!$A120</f>
        <v>0</v>
      </c>
      <c r="K121" s="74">
        <f>'[1]Z04 支出决算表(财决04表)'!$E120</f>
        <v>0</v>
      </c>
      <c r="L121" s="53" t="str">
        <f t="shared" si="3"/>
        <v/>
      </c>
    </row>
    <row r="122" spans="1:12" ht="22.7" customHeight="1">
      <c r="A122" s="193" t="str">
        <f t="shared" si="2"/>
        <v/>
      </c>
      <c r="B122" s="194"/>
      <c r="C122" s="192" t="str">
        <f>IF(ISERROR(VLOOKUP(A122,'[1]Z04 支出决算表(财决04表)'!$A$10:$J$500,4,FALSE)),"",VLOOKUP(A122,'[1]Z04 支出决算表(财决04表)'!$A$10:$J$500,4,FALSE))</f>
        <v/>
      </c>
      <c r="D122" s="76" t="str">
        <f>IF(ISERROR(VLOOKUP(A122,'[1]Z04 支出决算表(财决04表)'!$A$10:$J$500,5,FALSE)),"",VLOOKUP(A122,'[1]Z04 支出决算表(财决04表)'!$A$10:$J$500,5,FALSE))</f>
        <v/>
      </c>
      <c r="E122" s="76" t="str">
        <f>IF(ISERROR(VLOOKUP(A122,'[1]Z04 支出决算表(财决04表)'!$A$10:$J$500,6,FALSE)),"",VLOOKUP(A122,'[1]Z04 支出决算表(财决04表)'!$A$10:$J$500,6,FALSE))</f>
        <v/>
      </c>
      <c r="F122" s="76" t="str">
        <f>IF(ISERROR(VLOOKUP(A122,'[1]Z04 支出决算表(财决04表)'!$A$10:$J$500,7,FALSE)),"",VLOOKUP(A122,'[1]Z04 支出决算表(财决04表)'!$A$10:$J$500,7,FALSE))</f>
        <v/>
      </c>
      <c r="G122" s="76" t="str">
        <f>IF(ISERROR(VLOOKUP(A122,'[1]Z04 支出决算表(财决04表)'!$A$10:$J$500,8,FALSE)),"",VLOOKUP(A122,'[1]Z04 支出决算表(财决04表)'!$A$10:$J$500,8,FALSE))</f>
        <v/>
      </c>
      <c r="H122" s="76" t="str">
        <f>IF(ISERROR(VLOOKUP(A122,'[1]Z04 支出决算表(财决04表)'!$A$10:$J$500,9,FALSE)),"",VLOOKUP(A122,'[1]Z04 支出决算表(财决04表)'!$A$10:$J$500,9,FALSE))</f>
        <v/>
      </c>
      <c r="I122" s="76" t="str">
        <f>IF(ISERROR(VLOOKUP(A122,'[1]Z04 支出决算表(财决04表)'!$A$10:$J$500,10,FALSE)),"",VLOOKUP(A122,'[1]Z04 支出决算表(财决04表)'!$A$10:$J$500,10,FALSE))</f>
        <v/>
      </c>
      <c r="J122" s="88">
        <f>'[1]Z04 支出决算表(财决04表)'!$A121</f>
        <v>0</v>
      </c>
      <c r="K122" s="74">
        <f>'[1]Z04 支出决算表(财决04表)'!$E121</f>
        <v>0</v>
      </c>
      <c r="L122" s="53" t="str">
        <f t="shared" si="3"/>
        <v/>
      </c>
    </row>
    <row r="123" spans="1:12" ht="22.7" customHeight="1">
      <c r="A123" s="193" t="str">
        <f t="shared" si="2"/>
        <v/>
      </c>
      <c r="B123" s="194"/>
      <c r="C123" s="192" t="str">
        <f>IF(ISERROR(VLOOKUP(A123,'[1]Z04 支出决算表(财决04表)'!$A$10:$J$500,4,FALSE)),"",VLOOKUP(A123,'[1]Z04 支出决算表(财决04表)'!$A$10:$J$500,4,FALSE))</f>
        <v/>
      </c>
      <c r="D123" s="76" t="str">
        <f>IF(ISERROR(VLOOKUP(A123,'[1]Z04 支出决算表(财决04表)'!$A$10:$J$500,5,FALSE)),"",VLOOKUP(A123,'[1]Z04 支出决算表(财决04表)'!$A$10:$J$500,5,FALSE))</f>
        <v/>
      </c>
      <c r="E123" s="76" t="str">
        <f>IF(ISERROR(VLOOKUP(A123,'[1]Z04 支出决算表(财决04表)'!$A$10:$J$500,6,FALSE)),"",VLOOKUP(A123,'[1]Z04 支出决算表(财决04表)'!$A$10:$J$500,6,FALSE))</f>
        <v/>
      </c>
      <c r="F123" s="76" t="str">
        <f>IF(ISERROR(VLOOKUP(A123,'[1]Z04 支出决算表(财决04表)'!$A$10:$J$500,7,FALSE)),"",VLOOKUP(A123,'[1]Z04 支出决算表(财决04表)'!$A$10:$J$500,7,FALSE))</f>
        <v/>
      </c>
      <c r="G123" s="76" t="str">
        <f>IF(ISERROR(VLOOKUP(A123,'[1]Z04 支出决算表(财决04表)'!$A$10:$J$500,8,FALSE)),"",VLOOKUP(A123,'[1]Z04 支出决算表(财决04表)'!$A$10:$J$500,8,FALSE))</f>
        <v/>
      </c>
      <c r="H123" s="76" t="str">
        <f>IF(ISERROR(VLOOKUP(A123,'[1]Z04 支出决算表(财决04表)'!$A$10:$J$500,9,FALSE)),"",VLOOKUP(A123,'[1]Z04 支出决算表(财决04表)'!$A$10:$J$500,9,FALSE))</f>
        <v/>
      </c>
      <c r="I123" s="76" t="str">
        <f>IF(ISERROR(VLOOKUP(A123,'[1]Z04 支出决算表(财决04表)'!$A$10:$J$500,10,FALSE)),"",VLOOKUP(A123,'[1]Z04 支出决算表(财决04表)'!$A$10:$J$500,10,FALSE))</f>
        <v/>
      </c>
      <c r="J123" s="88">
        <f>'[1]Z04 支出决算表(财决04表)'!$A122</f>
        <v>0</v>
      </c>
      <c r="K123" s="74">
        <f>'[1]Z04 支出决算表(财决04表)'!$E122</f>
        <v>0</v>
      </c>
      <c r="L123" s="53" t="str">
        <f t="shared" si="3"/>
        <v/>
      </c>
    </row>
    <row r="124" spans="1:12" ht="22.7" customHeight="1">
      <c r="A124" s="193" t="str">
        <f t="shared" si="2"/>
        <v/>
      </c>
      <c r="B124" s="194"/>
      <c r="C124" s="192" t="str">
        <f>IF(ISERROR(VLOOKUP(A124,'[1]Z04 支出决算表(财决04表)'!$A$10:$J$500,4,FALSE)),"",VLOOKUP(A124,'[1]Z04 支出决算表(财决04表)'!$A$10:$J$500,4,FALSE))</f>
        <v/>
      </c>
      <c r="D124" s="76" t="str">
        <f>IF(ISERROR(VLOOKUP(A124,'[1]Z04 支出决算表(财决04表)'!$A$10:$J$500,5,FALSE)),"",VLOOKUP(A124,'[1]Z04 支出决算表(财决04表)'!$A$10:$J$500,5,FALSE))</f>
        <v/>
      </c>
      <c r="E124" s="76" t="str">
        <f>IF(ISERROR(VLOOKUP(A124,'[1]Z04 支出决算表(财决04表)'!$A$10:$J$500,6,FALSE)),"",VLOOKUP(A124,'[1]Z04 支出决算表(财决04表)'!$A$10:$J$500,6,FALSE))</f>
        <v/>
      </c>
      <c r="F124" s="76" t="str">
        <f>IF(ISERROR(VLOOKUP(A124,'[1]Z04 支出决算表(财决04表)'!$A$10:$J$500,7,FALSE)),"",VLOOKUP(A124,'[1]Z04 支出决算表(财决04表)'!$A$10:$J$500,7,FALSE))</f>
        <v/>
      </c>
      <c r="G124" s="76" t="str">
        <f>IF(ISERROR(VLOOKUP(A124,'[1]Z04 支出决算表(财决04表)'!$A$10:$J$500,8,FALSE)),"",VLOOKUP(A124,'[1]Z04 支出决算表(财决04表)'!$A$10:$J$500,8,FALSE))</f>
        <v/>
      </c>
      <c r="H124" s="76" t="str">
        <f>IF(ISERROR(VLOOKUP(A124,'[1]Z04 支出决算表(财决04表)'!$A$10:$J$500,9,FALSE)),"",VLOOKUP(A124,'[1]Z04 支出决算表(财决04表)'!$A$10:$J$500,9,FALSE))</f>
        <v/>
      </c>
      <c r="I124" s="76" t="str">
        <f>IF(ISERROR(VLOOKUP(A124,'[1]Z04 支出决算表(财决04表)'!$A$10:$J$500,10,FALSE)),"",VLOOKUP(A124,'[1]Z04 支出决算表(财决04表)'!$A$10:$J$500,10,FALSE))</f>
        <v/>
      </c>
      <c r="J124" s="88">
        <f>'[1]Z04 支出决算表(财决04表)'!$A123</f>
        <v>0</v>
      </c>
      <c r="K124" s="74">
        <f>'[1]Z04 支出决算表(财决04表)'!$E123</f>
        <v>0</v>
      </c>
      <c r="L124" s="53" t="str">
        <f t="shared" si="3"/>
        <v/>
      </c>
    </row>
    <row r="125" spans="1:12" ht="22.7" customHeight="1">
      <c r="A125" s="193" t="str">
        <f t="shared" si="2"/>
        <v/>
      </c>
      <c r="B125" s="194"/>
      <c r="C125" s="192" t="str">
        <f>IF(ISERROR(VLOOKUP(A125,'[1]Z04 支出决算表(财决04表)'!$A$10:$J$500,4,FALSE)),"",VLOOKUP(A125,'[1]Z04 支出决算表(财决04表)'!$A$10:$J$500,4,FALSE))</f>
        <v/>
      </c>
      <c r="D125" s="76" t="str">
        <f>IF(ISERROR(VLOOKUP(A125,'[1]Z04 支出决算表(财决04表)'!$A$10:$J$500,5,FALSE)),"",VLOOKUP(A125,'[1]Z04 支出决算表(财决04表)'!$A$10:$J$500,5,FALSE))</f>
        <v/>
      </c>
      <c r="E125" s="76" t="str">
        <f>IF(ISERROR(VLOOKUP(A125,'[1]Z04 支出决算表(财决04表)'!$A$10:$J$500,6,FALSE)),"",VLOOKUP(A125,'[1]Z04 支出决算表(财决04表)'!$A$10:$J$500,6,FALSE))</f>
        <v/>
      </c>
      <c r="F125" s="76" t="str">
        <f>IF(ISERROR(VLOOKUP(A125,'[1]Z04 支出决算表(财决04表)'!$A$10:$J$500,7,FALSE)),"",VLOOKUP(A125,'[1]Z04 支出决算表(财决04表)'!$A$10:$J$500,7,FALSE))</f>
        <v/>
      </c>
      <c r="G125" s="76" t="str">
        <f>IF(ISERROR(VLOOKUP(A125,'[1]Z04 支出决算表(财决04表)'!$A$10:$J$500,8,FALSE)),"",VLOOKUP(A125,'[1]Z04 支出决算表(财决04表)'!$A$10:$J$500,8,FALSE))</f>
        <v/>
      </c>
      <c r="H125" s="76" t="str">
        <f>IF(ISERROR(VLOOKUP(A125,'[1]Z04 支出决算表(财决04表)'!$A$10:$J$500,9,FALSE)),"",VLOOKUP(A125,'[1]Z04 支出决算表(财决04表)'!$A$10:$J$500,9,FALSE))</f>
        <v/>
      </c>
      <c r="I125" s="76" t="str">
        <f>IF(ISERROR(VLOOKUP(A125,'[1]Z04 支出决算表(财决04表)'!$A$10:$J$500,10,FALSE)),"",VLOOKUP(A125,'[1]Z04 支出决算表(财决04表)'!$A$10:$J$500,10,FALSE))</f>
        <v/>
      </c>
      <c r="J125" s="88">
        <f>'[1]Z04 支出决算表(财决04表)'!$A124</f>
        <v>0</v>
      </c>
      <c r="K125" s="74">
        <f>'[1]Z04 支出决算表(财决04表)'!$E124</f>
        <v>0</v>
      </c>
      <c r="L125" s="53" t="str">
        <f t="shared" si="3"/>
        <v/>
      </c>
    </row>
    <row r="126" spans="1:12" ht="22.7" customHeight="1">
      <c r="A126" s="193" t="str">
        <f t="shared" si="2"/>
        <v/>
      </c>
      <c r="B126" s="194"/>
      <c r="C126" s="192" t="str">
        <f>IF(ISERROR(VLOOKUP(A126,'[1]Z04 支出决算表(财决04表)'!$A$10:$J$500,4,FALSE)),"",VLOOKUP(A126,'[1]Z04 支出决算表(财决04表)'!$A$10:$J$500,4,FALSE))</f>
        <v/>
      </c>
      <c r="D126" s="76" t="str">
        <f>IF(ISERROR(VLOOKUP(A126,'[1]Z04 支出决算表(财决04表)'!$A$10:$J$500,5,FALSE)),"",VLOOKUP(A126,'[1]Z04 支出决算表(财决04表)'!$A$10:$J$500,5,FALSE))</f>
        <v/>
      </c>
      <c r="E126" s="76" t="str">
        <f>IF(ISERROR(VLOOKUP(A126,'[1]Z04 支出决算表(财决04表)'!$A$10:$J$500,6,FALSE)),"",VLOOKUP(A126,'[1]Z04 支出决算表(财决04表)'!$A$10:$J$500,6,FALSE))</f>
        <v/>
      </c>
      <c r="F126" s="76" t="str">
        <f>IF(ISERROR(VLOOKUP(A126,'[1]Z04 支出决算表(财决04表)'!$A$10:$J$500,7,FALSE)),"",VLOOKUP(A126,'[1]Z04 支出决算表(财决04表)'!$A$10:$J$500,7,FALSE))</f>
        <v/>
      </c>
      <c r="G126" s="76" t="str">
        <f>IF(ISERROR(VLOOKUP(A126,'[1]Z04 支出决算表(财决04表)'!$A$10:$J$500,8,FALSE)),"",VLOOKUP(A126,'[1]Z04 支出决算表(财决04表)'!$A$10:$J$500,8,FALSE))</f>
        <v/>
      </c>
      <c r="H126" s="76" t="str">
        <f>IF(ISERROR(VLOOKUP(A126,'[1]Z04 支出决算表(财决04表)'!$A$10:$J$500,9,FALSE)),"",VLOOKUP(A126,'[1]Z04 支出决算表(财决04表)'!$A$10:$J$500,9,FALSE))</f>
        <v/>
      </c>
      <c r="I126" s="76" t="str">
        <f>IF(ISERROR(VLOOKUP(A126,'[1]Z04 支出决算表(财决04表)'!$A$10:$J$500,10,FALSE)),"",VLOOKUP(A126,'[1]Z04 支出决算表(财决04表)'!$A$10:$J$500,10,FALSE))</f>
        <v/>
      </c>
      <c r="J126" s="88">
        <f>'[1]Z04 支出决算表(财决04表)'!$A125</f>
        <v>0</v>
      </c>
      <c r="K126" s="74">
        <f>'[1]Z04 支出决算表(财决04表)'!$E125</f>
        <v>0</v>
      </c>
      <c r="L126" s="53" t="str">
        <f t="shared" si="3"/>
        <v/>
      </c>
    </row>
    <row r="127" spans="1:12" ht="22.7" customHeight="1">
      <c r="A127" s="193" t="str">
        <f t="shared" si="2"/>
        <v/>
      </c>
      <c r="B127" s="194"/>
      <c r="C127" s="192" t="str">
        <f>IF(ISERROR(VLOOKUP(A127,'[1]Z04 支出决算表(财决04表)'!$A$10:$J$500,4,FALSE)),"",VLOOKUP(A127,'[1]Z04 支出决算表(财决04表)'!$A$10:$J$500,4,FALSE))</f>
        <v/>
      </c>
      <c r="D127" s="76" t="str">
        <f>IF(ISERROR(VLOOKUP(A127,'[1]Z04 支出决算表(财决04表)'!$A$10:$J$500,5,FALSE)),"",VLOOKUP(A127,'[1]Z04 支出决算表(财决04表)'!$A$10:$J$500,5,FALSE))</f>
        <v/>
      </c>
      <c r="E127" s="76" t="str">
        <f>IF(ISERROR(VLOOKUP(A127,'[1]Z04 支出决算表(财决04表)'!$A$10:$J$500,6,FALSE)),"",VLOOKUP(A127,'[1]Z04 支出决算表(财决04表)'!$A$10:$J$500,6,FALSE))</f>
        <v/>
      </c>
      <c r="F127" s="76" t="str">
        <f>IF(ISERROR(VLOOKUP(A127,'[1]Z04 支出决算表(财决04表)'!$A$10:$J$500,7,FALSE)),"",VLOOKUP(A127,'[1]Z04 支出决算表(财决04表)'!$A$10:$J$500,7,FALSE))</f>
        <v/>
      </c>
      <c r="G127" s="76" t="str">
        <f>IF(ISERROR(VLOOKUP(A127,'[1]Z04 支出决算表(财决04表)'!$A$10:$J$500,8,FALSE)),"",VLOOKUP(A127,'[1]Z04 支出决算表(财决04表)'!$A$10:$J$500,8,FALSE))</f>
        <v/>
      </c>
      <c r="H127" s="76" t="str">
        <f>IF(ISERROR(VLOOKUP(A127,'[1]Z04 支出决算表(财决04表)'!$A$10:$J$500,9,FALSE)),"",VLOOKUP(A127,'[1]Z04 支出决算表(财决04表)'!$A$10:$J$500,9,FALSE))</f>
        <v/>
      </c>
      <c r="I127" s="76" t="str">
        <f>IF(ISERROR(VLOOKUP(A127,'[1]Z04 支出决算表(财决04表)'!$A$10:$J$500,10,FALSE)),"",VLOOKUP(A127,'[1]Z04 支出决算表(财决04表)'!$A$10:$J$500,10,FALSE))</f>
        <v/>
      </c>
      <c r="J127" s="88">
        <f>'[1]Z04 支出决算表(财决04表)'!$A126</f>
        <v>0</v>
      </c>
      <c r="K127" s="74">
        <f>'[1]Z04 支出决算表(财决04表)'!$E126</f>
        <v>0</v>
      </c>
      <c r="L127" s="53" t="str">
        <f t="shared" si="3"/>
        <v/>
      </c>
    </row>
    <row r="128" spans="1:12" ht="22.7" customHeight="1">
      <c r="A128" s="193" t="str">
        <f t="shared" si="2"/>
        <v/>
      </c>
      <c r="B128" s="194"/>
      <c r="C128" s="192" t="str">
        <f>IF(ISERROR(VLOOKUP(A128,'[1]Z04 支出决算表(财决04表)'!$A$10:$J$500,4,FALSE)),"",VLOOKUP(A128,'[1]Z04 支出决算表(财决04表)'!$A$10:$J$500,4,FALSE))</f>
        <v/>
      </c>
      <c r="D128" s="76" t="str">
        <f>IF(ISERROR(VLOOKUP(A128,'[1]Z04 支出决算表(财决04表)'!$A$10:$J$500,5,FALSE)),"",VLOOKUP(A128,'[1]Z04 支出决算表(财决04表)'!$A$10:$J$500,5,FALSE))</f>
        <v/>
      </c>
      <c r="E128" s="76" t="str">
        <f>IF(ISERROR(VLOOKUP(A128,'[1]Z04 支出决算表(财决04表)'!$A$10:$J$500,6,FALSE)),"",VLOOKUP(A128,'[1]Z04 支出决算表(财决04表)'!$A$10:$J$500,6,FALSE))</f>
        <v/>
      </c>
      <c r="F128" s="76" t="str">
        <f>IF(ISERROR(VLOOKUP(A128,'[1]Z04 支出决算表(财决04表)'!$A$10:$J$500,7,FALSE)),"",VLOOKUP(A128,'[1]Z04 支出决算表(财决04表)'!$A$10:$J$500,7,FALSE))</f>
        <v/>
      </c>
      <c r="G128" s="76" t="str">
        <f>IF(ISERROR(VLOOKUP(A128,'[1]Z04 支出决算表(财决04表)'!$A$10:$J$500,8,FALSE)),"",VLOOKUP(A128,'[1]Z04 支出决算表(财决04表)'!$A$10:$J$500,8,FALSE))</f>
        <v/>
      </c>
      <c r="H128" s="76" t="str">
        <f>IF(ISERROR(VLOOKUP(A128,'[1]Z04 支出决算表(财决04表)'!$A$10:$J$500,9,FALSE)),"",VLOOKUP(A128,'[1]Z04 支出决算表(财决04表)'!$A$10:$J$500,9,FALSE))</f>
        <v/>
      </c>
      <c r="I128" s="76" t="str">
        <f>IF(ISERROR(VLOOKUP(A128,'[1]Z04 支出决算表(财决04表)'!$A$10:$J$500,10,FALSE)),"",VLOOKUP(A128,'[1]Z04 支出决算表(财决04表)'!$A$10:$J$500,10,FALSE))</f>
        <v/>
      </c>
      <c r="J128" s="88">
        <f>'[1]Z04 支出决算表(财决04表)'!$A127</f>
        <v>0</v>
      </c>
      <c r="K128" s="74">
        <f>'[1]Z04 支出决算表(财决04表)'!$E127</f>
        <v>0</v>
      </c>
      <c r="L128" s="53" t="str">
        <f t="shared" si="3"/>
        <v/>
      </c>
    </row>
    <row r="129" spans="1:12" ht="22.7" customHeight="1">
      <c r="A129" s="193" t="str">
        <f t="shared" si="2"/>
        <v/>
      </c>
      <c r="B129" s="194"/>
      <c r="C129" s="192" t="str">
        <f>IF(ISERROR(VLOOKUP(A129,'[1]Z04 支出决算表(财决04表)'!$A$10:$J$500,4,FALSE)),"",VLOOKUP(A129,'[1]Z04 支出决算表(财决04表)'!$A$10:$J$500,4,FALSE))</f>
        <v/>
      </c>
      <c r="D129" s="76" t="str">
        <f>IF(ISERROR(VLOOKUP(A129,'[1]Z04 支出决算表(财决04表)'!$A$10:$J$500,5,FALSE)),"",VLOOKUP(A129,'[1]Z04 支出决算表(财决04表)'!$A$10:$J$500,5,FALSE))</f>
        <v/>
      </c>
      <c r="E129" s="76" t="str">
        <f>IF(ISERROR(VLOOKUP(A129,'[1]Z04 支出决算表(财决04表)'!$A$10:$J$500,6,FALSE)),"",VLOOKUP(A129,'[1]Z04 支出决算表(财决04表)'!$A$10:$J$500,6,FALSE))</f>
        <v/>
      </c>
      <c r="F129" s="76" t="str">
        <f>IF(ISERROR(VLOOKUP(A129,'[1]Z04 支出决算表(财决04表)'!$A$10:$J$500,7,FALSE)),"",VLOOKUP(A129,'[1]Z04 支出决算表(财决04表)'!$A$10:$J$500,7,FALSE))</f>
        <v/>
      </c>
      <c r="G129" s="76" t="str">
        <f>IF(ISERROR(VLOOKUP(A129,'[1]Z04 支出决算表(财决04表)'!$A$10:$J$500,8,FALSE)),"",VLOOKUP(A129,'[1]Z04 支出决算表(财决04表)'!$A$10:$J$500,8,FALSE))</f>
        <v/>
      </c>
      <c r="H129" s="76" t="str">
        <f>IF(ISERROR(VLOOKUP(A129,'[1]Z04 支出决算表(财决04表)'!$A$10:$J$500,9,FALSE)),"",VLOOKUP(A129,'[1]Z04 支出决算表(财决04表)'!$A$10:$J$500,9,FALSE))</f>
        <v/>
      </c>
      <c r="I129" s="76" t="str">
        <f>IF(ISERROR(VLOOKUP(A129,'[1]Z04 支出决算表(财决04表)'!$A$10:$J$500,10,FALSE)),"",VLOOKUP(A129,'[1]Z04 支出决算表(财决04表)'!$A$10:$J$500,10,FALSE))</f>
        <v/>
      </c>
      <c r="J129" s="88">
        <f>'[1]Z04 支出决算表(财决04表)'!$A128</f>
        <v>0</v>
      </c>
      <c r="K129" s="74">
        <f>'[1]Z04 支出决算表(财决04表)'!$E128</f>
        <v>0</v>
      </c>
      <c r="L129" s="53" t="str">
        <f t="shared" si="3"/>
        <v/>
      </c>
    </row>
    <row r="130" spans="1:12" ht="22.7" customHeight="1">
      <c r="A130" s="193" t="str">
        <f t="shared" si="2"/>
        <v/>
      </c>
      <c r="B130" s="194"/>
      <c r="C130" s="192" t="str">
        <f>IF(ISERROR(VLOOKUP(A130,'[1]Z04 支出决算表(财决04表)'!$A$10:$J$500,4,FALSE)),"",VLOOKUP(A130,'[1]Z04 支出决算表(财决04表)'!$A$10:$J$500,4,FALSE))</f>
        <v/>
      </c>
      <c r="D130" s="76" t="str">
        <f>IF(ISERROR(VLOOKUP(A130,'[1]Z04 支出决算表(财决04表)'!$A$10:$J$500,5,FALSE)),"",VLOOKUP(A130,'[1]Z04 支出决算表(财决04表)'!$A$10:$J$500,5,FALSE))</f>
        <v/>
      </c>
      <c r="E130" s="76" t="str">
        <f>IF(ISERROR(VLOOKUP(A130,'[1]Z04 支出决算表(财决04表)'!$A$10:$J$500,6,FALSE)),"",VLOOKUP(A130,'[1]Z04 支出决算表(财决04表)'!$A$10:$J$500,6,FALSE))</f>
        <v/>
      </c>
      <c r="F130" s="76" t="str">
        <f>IF(ISERROR(VLOOKUP(A130,'[1]Z04 支出决算表(财决04表)'!$A$10:$J$500,7,FALSE)),"",VLOOKUP(A130,'[1]Z04 支出决算表(财决04表)'!$A$10:$J$500,7,FALSE))</f>
        <v/>
      </c>
      <c r="G130" s="76" t="str">
        <f>IF(ISERROR(VLOOKUP(A130,'[1]Z04 支出决算表(财决04表)'!$A$10:$J$500,8,FALSE)),"",VLOOKUP(A130,'[1]Z04 支出决算表(财决04表)'!$A$10:$J$500,8,FALSE))</f>
        <v/>
      </c>
      <c r="H130" s="76" t="str">
        <f>IF(ISERROR(VLOOKUP(A130,'[1]Z04 支出决算表(财决04表)'!$A$10:$J$500,9,FALSE)),"",VLOOKUP(A130,'[1]Z04 支出决算表(财决04表)'!$A$10:$J$500,9,FALSE))</f>
        <v/>
      </c>
      <c r="I130" s="76" t="str">
        <f>IF(ISERROR(VLOOKUP(A130,'[1]Z04 支出决算表(财决04表)'!$A$10:$J$500,10,FALSE)),"",VLOOKUP(A130,'[1]Z04 支出决算表(财决04表)'!$A$10:$J$500,10,FALSE))</f>
        <v/>
      </c>
      <c r="J130" s="88">
        <f>'[1]Z04 支出决算表(财决04表)'!$A129</f>
        <v>0</v>
      </c>
      <c r="K130" s="74">
        <f>'[1]Z04 支出决算表(财决04表)'!$E129</f>
        <v>0</v>
      </c>
      <c r="L130" s="53" t="str">
        <f t="shared" si="3"/>
        <v/>
      </c>
    </row>
    <row r="131" spans="1:12" ht="22.7" customHeight="1">
      <c r="A131" s="193" t="str">
        <f t="shared" si="2"/>
        <v/>
      </c>
      <c r="B131" s="194"/>
      <c r="C131" s="192" t="str">
        <f>IF(ISERROR(VLOOKUP(A131,'[1]Z04 支出决算表(财决04表)'!$A$10:$J$500,4,FALSE)),"",VLOOKUP(A131,'[1]Z04 支出决算表(财决04表)'!$A$10:$J$500,4,FALSE))</f>
        <v/>
      </c>
      <c r="D131" s="76" t="str">
        <f>IF(ISERROR(VLOOKUP(A131,'[1]Z04 支出决算表(财决04表)'!$A$10:$J$500,5,FALSE)),"",VLOOKUP(A131,'[1]Z04 支出决算表(财决04表)'!$A$10:$J$500,5,FALSE))</f>
        <v/>
      </c>
      <c r="E131" s="76" t="str">
        <f>IF(ISERROR(VLOOKUP(A131,'[1]Z04 支出决算表(财决04表)'!$A$10:$J$500,6,FALSE)),"",VLOOKUP(A131,'[1]Z04 支出决算表(财决04表)'!$A$10:$J$500,6,FALSE))</f>
        <v/>
      </c>
      <c r="F131" s="76" t="str">
        <f>IF(ISERROR(VLOOKUP(A131,'[1]Z04 支出决算表(财决04表)'!$A$10:$J$500,7,FALSE)),"",VLOOKUP(A131,'[1]Z04 支出决算表(财决04表)'!$A$10:$J$500,7,FALSE))</f>
        <v/>
      </c>
      <c r="G131" s="76" t="str">
        <f>IF(ISERROR(VLOOKUP(A131,'[1]Z04 支出决算表(财决04表)'!$A$10:$J$500,8,FALSE)),"",VLOOKUP(A131,'[1]Z04 支出决算表(财决04表)'!$A$10:$J$500,8,FALSE))</f>
        <v/>
      </c>
      <c r="H131" s="76" t="str">
        <f>IF(ISERROR(VLOOKUP(A131,'[1]Z04 支出决算表(财决04表)'!$A$10:$J$500,9,FALSE)),"",VLOOKUP(A131,'[1]Z04 支出决算表(财决04表)'!$A$10:$J$500,9,FALSE))</f>
        <v/>
      </c>
      <c r="I131" s="76" t="str">
        <f>IF(ISERROR(VLOOKUP(A131,'[1]Z04 支出决算表(财决04表)'!$A$10:$J$500,10,FALSE)),"",VLOOKUP(A131,'[1]Z04 支出决算表(财决04表)'!$A$10:$J$500,10,FALSE))</f>
        <v/>
      </c>
      <c r="J131" s="88">
        <f>'[1]Z04 支出决算表(财决04表)'!$A130</f>
        <v>0</v>
      </c>
      <c r="K131" s="74">
        <f>'[1]Z04 支出决算表(财决04表)'!$E130</f>
        <v>0</v>
      </c>
      <c r="L131" s="53" t="str">
        <f t="shared" si="3"/>
        <v/>
      </c>
    </row>
    <row r="132" spans="1:12" ht="22.7" customHeight="1">
      <c r="A132" s="193" t="str">
        <f t="shared" si="2"/>
        <v/>
      </c>
      <c r="B132" s="194"/>
      <c r="C132" s="192" t="str">
        <f>IF(ISERROR(VLOOKUP(A132,'[1]Z04 支出决算表(财决04表)'!$A$10:$J$500,4,FALSE)),"",VLOOKUP(A132,'[1]Z04 支出决算表(财决04表)'!$A$10:$J$500,4,FALSE))</f>
        <v/>
      </c>
      <c r="D132" s="76" t="str">
        <f>IF(ISERROR(VLOOKUP(A132,'[1]Z04 支出决算表(财决04表)'!$A$10:$J$500,5,FALSE)),"",VLOOKUP(A132,'[1]Z04 支出决算表(财决04表)'!$A$10:$J$500,5,FALSE))</f>
        <v/>
      </c>
      <c r="E132" s="76" t="str">
        <f>IF(ISERROR(VLOOKUP(A132,'[1]Z04 支出决算表(财决04表)'!$A$10:$J$500,6,FALSE)),"",VLOOKUP(A132,'[1]Z04 支出决算表(财决04表)'!$A$10:$J$500,6,FALSE))</f>
        <v/>
      </c>
      <c r="F132" s="76" t="str">
        <f>IF(ISERROR(VLOOKUP(A132,'[1]Z04 支出决算表(财决04表)'!$A$10:$J$500,7,FALSE)),"",VLOOKUP(A132,'[1]Z04 支出决算表(财决04表)'!$A$10:$J$500,7,FALSE))</f>
        <v/>
      </c>
      <c r="G132" s="76" t="str">
        <f>IF(ISERROR(VLOOKUP(A132,'[1]Z04 支出决算表(财决04表)'!$A$10:$J$500,8,FALSE)),"",VLOOKUP(A132,'[1]Z04 支出决算表(财决04表)'!$A$10:$J$500,8,FALSE))</f>
        <v/>
      </c>
      <c r="H132" s="76" t="str">
        <f>IF(ISERROR(VLOOKUP(A132,'[1]Z04 支出决算表(财决04表)'!$A$10:$J$500,9,FALSE)),"",VLOOKUP(A132,'[1]Z04 支出决算表(财决04表)'!$A$10:$J$500,9,FALSE))</f>
        <v/>
      </c>
      <c r="I132" s="76" t="str">
        <f>IF(ISERROR(VLOOKUP(A132,'[1]Z04 支出决算表(财决04表)'!$A$10:$J$500,10,FALSE)),"",VLOOKUP(A132,'[1]Z04 支出决算表(财决04表)'!$A$10:$J$500,10,FALSE))</f>
        <v/>
      </c>
      <c r="J132" s="88">
        <f>'[1]Z04 支出决算表(财决04表)'!$A131</f>
        <v>0</v>
      </c>
      <c r="K132" s="74">
        <f>'[1]Z04 支出决算表(财决04表)'!$E131</f>
        <v>0</v>
      </c>
      <c r="L132" s="53" t="str">
        <f t="shared" si="3"/>
        <v/>
      </c>
    </row>
    <row r="133" spans="1:12" ht="22.7" customHeight="1">
      <c r="A133" s="193" t="str">
        <f t="shared" si="2"/>
        <v/>
      </c>
      <c r="B133" s="194"/>
      <c r="C133" s="192" t="str">
        <f>IF(ISERROR(VLOOKUP(A133,'[1]Z04 支出决算表(财决04表)'!$A$10:$J$500,4,FALSE)),"",VLOOKUP(A133,'[1]Z04 支出决算表(财决04表)'!$A$10:$J$500,4,FALSE))</f>
        <v/>
      </c>
      <c r="D133" s="76" t="str">
        <f>IF(ISERROR(VLOOKUP(A133,'[1]Z04 支出决算表(财决04表)'!$A$10:$J$500,5,FALSE)),"",VLOOKUP(A133,'[1]Z04 支出决算表(财决04表)'!$A$10:$J$500,5,FALSE))</f>
        <v/>
      </c>
      <c r="E133" s="76" t="str">
        <f>IF(ISERROR(VLOOKUP(A133,'[1]Z04 支出决算表(财决04表)'!$A$10:$J$500,6,FALSE)),"",VLOOKUP(A133,'[1]Z04 支出决算表(财决04表)'!$A$10:$J$500,6,FALSE))</f>
        <v/>
      </c>
      <c r="F133" s="76" t="str">
        <f>IF(ISERROR(VLOOKUP(A133,'[1]Z04 支出决算表(财决04表)'!$A$10:$J$500,7,FALSE)),"",VLOOKUP(A133,'[1]Z04 支出决算表(财决04表)'!$A$10:$J$500,7,FALSE))</f>
        <v/>
      </c>
      <c r="G133" s="76" t="str">
        <f>IF(ISERROR(VLOOKUP(A133,'[1]Z04 支出决算表(财决04表)'!$A$10:$J$500,8,FALSE)),"",VLOOKUP(A133,'[1]Z04 支出决算表(财决04表)'!$A$10:$J$500,8,FALSE))</f>
        <v/>
      </c>
      <c r="H133" s="76" t="str">
        <f>IF(ISERROR(VLOOKUP(A133,'[1]Z04 支出决算表(财决04表)'!$A$10:$J$500,9,FALSE)),"",VLOOKUP(A133,'[1]Z04 支出决算表(财决04表)'!$A$10:$J$500,9,FALSE))</f>
        <v/>
      </c>
      <c r="I133" s="76" t="str">
        <f>IF(ISERROR(VLOOKUP(A133,'[1]Z04 支出决算表(财决04表)'!$A$10:$J$500,10,FALSE)),"",VLOOKUP(A133,'[1]Z04 支出决算表(财决04表)'!$A$10:$J$500,10,FALSE))</f>
        <v/>
      </c>
      <c r="J133" s="88">
        <f>'[1]Z04 支出决算表(财决04表)'!$A132</f>
        <v>0</v>
      </c>
      <c r="K133" s="74">
        <f>'[1]Z04 支出决算表(财决04表)'!$E132</f>
        <v>0</v>
      </c>
      <c r="L133" s="53" t="str">
        <f t="shared" si="3"/>
        <v/>
      </c>
    </row>
    <row r="134" spans="1:12" ht="22.7" customHeight="1">
      <c r="A134" s="193" t="str">
        <f t="shared" si="2"/>
        <v/>
      </c>
      <c r="B134" s="194"/>
      <c r="C134" s="192" t="str">
        <f>IF(ISERROR(VLOOKUP(A134,'[1]Z04 支出决算表(财决04表)'!$A$10:$J$500,4,FALSE)),"",VLOOKUP(A134,'[1]Z04 支出决算表(财决04表)'!$A$10:$J$500,4,FALSE))</f>
        <v/>
      </c>
      <c r="D134" s="76" t="str">
        <f>IF(ISERROR(VLOOKUP(A134,'[1]Z04 支出决算表(财决04表)'!$A$10:$J$500,5,FALSE)),"",VLOOKUP(A134,'[1]Z04 支出决算表(财决04表)'!$A$10:$J$500,5,FALSE))</f>
        <v/>
      </c>
      <c r="E134" s="76" t="str">
        <f>IF(ISERROR(VLOOKUP(A134,'[1]Z04 支出决算表(财决04表)'!$A$10:$J$500,6,FALSE)),"",VLOOKUP(A134,'[1]Z04 支出决算表(财决04表)'!$A$10:$J$500,6,FALSE))</f>
        <v/>
      </c>
      <c r="F134" s="76" t="str">
        <f>IF(ISERROR(VLOOKUP(A134,'[1]Z04 支出决算表(财决04表)'!$A$10:$J$500,7,FALSE)),"",VLOOKUP(A134,'[1]Z04 支出决算表(财决04表)'!$A$10:$J$500,7,FALSE))</f>
        <v/>
      </c>
      <c r="G134" s="76" t="str">
        <f>IF(ISERROR(VLOOKUP(A134,'[1]Z04 支出决算表(财决04表)'!$A$10:$J$500,8,FALSE)),"",VLOOKUP(A134,'[1]Z04 支出决算表(财决04表)'!$A$10:$J$500,8,FALSE))</f>
        <v/>
      </c>
      <c r="H134" s="76" t="str">
        <f>IF(ISERROR(VLOOKUP(A134,'[1]Z04 支出决算表(财决04表)'!$A$10:$J$500,9,FALSE)),"",VLOOKUP(A134,'[1]Z04 支出决算表(财决04表)'!$A$10:$J$500,9,FALSE))</f>
        <v/>
      </c>
      <c r="I134" s="76" t="str">
        <f>IF(ISERROR(VLOOKUP(A134,'[1]Z04 支出决算表(财决04表)'!$A$10:$J$500,10,FALSE)),"",VLOOKUP(A134,'[1]Z04 支出决算表(财决04表)'!$A$10:$J$500,10,FALSE))</f>
        <v/>
      </c>
      <c r="J134" s="88">
        <f>'[1]Z04 支出决算表(财决04表)'!$A133</f>
        <v>0</v>
      </c>
      <c r="K134" s="74">
        <f>'[1]Z04 支出决算表(财决04表)'!$E133</f>
        <v>0</v>
      </c>
      <c r="L134" s="53" t="str">
        <f t="shared" si="3"/>
        <v/>
      </c>
    </row>
    <row r="135" spans="1:12" ht="22.7" customHeight="1">
      <c r="A135" s="193" t="str">
        <f t="shared" si="2"/>
        <v/>
      </c>
      <c r="B135" s="194"/>
      <c r="C135" s="192" t="str">
        <f>IF(ISERROR(VLOOKUP(A135,'[1]Z04 支出决算表(财决04表)'!$A$10:$J$500,4,FALSE)),"",VLOOKUP(A135,'[1]Z04 支出决算表(财决04表)'!$A$10:$J$500,4,FALSE))</f>
        <v/>
      </c>
      <c r="D135" s="76" t="str">
        <f>IF(ISERROR(VLOOKUP(A135,'[1]Z04 支出决算表(财决04表)'!$A$10:$J$500,5,FALSE)),"",VLOOKUP(A135,'[1]Z04 支出决算表(财决04表)'!$A$10:$J$500,5,FALSE))</f>
        <v/>
      </c>
      <c r="E135" s="76" t="str">
        <f>IF(ISERROR(VLOOKUP(A135,'[1]Z04 支出决算表(财决04表)'!$A$10:$J$500,6,FALSE)),"",VLOOKUP(A135,'[1]Z04 支出决算表(财决04表)'!$A$10:$J$500,6,FALSE))</f>
        <v/>
      </c>
      <c r="F135" s="76" t="str">
        <f>IF(ISERROR(VLOOKUP(A135,'[1]Z04 支出决算表(财决04表)'!$A$10:$J$500,7,FALSE)),"",VLOOKUP(A135,'[1]Z04 支出决算表(财决04表)'!$A$10:$J$500,7,FALSE))</f>
        <v/>
      </c>
      <c r="G135" s="76" t="str">
        <f>IF(ISERROR(VLOOKUP(A135,'[1]Z04 支出决算表(财决04表)'!$A$10:$J$500,8,FALSE)),"",VLOOKUP(A135,'[1]Z04 支出决算表(财决04表)'!$A$10:$J$500,8,FALSE))</f>
        <v/>
      </c>
      <c r="H135" s="76" t="str">
        <f>IF(ISERROR(VLOOKUP(A135,'[1]Z04 支出决算表(财决04表)'!$A$10:$J$500,9,FALSE)),"",VLOOKUP(A135,'[1]Z04 支出决算表(财决04表)'!$A$10:$J$500,9,FALSE))</f>
        <v/>
      </c>
      <c r="I135" s="76" t="str">
        <f>IF(ISERROR(VLOOKUP(A135,'[1]Z04 支出决算表(财决04表)'!$A$10:$J$500,10,FALSE)),"",VLOOKUP(A135,'[1]Z04 支出决算表(财决04表)'!$A$10:$J$500,10,FALSE))</f>
        <v/>
      </c>
      <c r="J135" s="88">
        <f>'[1]Z04 支出决算表(财决04表)'!$A134</f>
        <v>0</v>
      </c>
      <c r="K135" s="74">
        <f>'[1]Z04 支出决算表(财决04表)'!$E134</f>
        <v>0</v>
      </c>
      <c r="L135" s="53" t="str">
        <f t="shared" si="3"/>
        <v/>
      </c>
    </row>
    <row r="136" spans="1:12" ht="22.7" customHeight="1">
      <c r="A136" s="193" t="str">
        <f t="shared" si="2"/>
        <v/>
      </c>
      <c r="B136" s="194"/>
      <c r="C136" s="192" t="str">
        <f>IF(ISERROR(VLOOKUP(A136,'[1]Z04 支出决算表(财决04表)'!$A$10:$J$500,4,FALSE)),"",VLOOKUP(A136,'[1]Z04 支出决算表(财决04表)'!$A$10:$J$500,4,FALSE))</f>
        <v/>
      </c>
      <c r="D136" s="76" t="str">
        <f>IF(ISERROR(VLOOKUP(A136,'[1]Z04 支出决算表(财决04表)'!$A$10:$J$500,5,FALSE)),"",VLOOKUP(A136,'[1]Z04 支出决算表(财决04表)'!$A$10:$J$500,5,FALSE))</f>
        <v/>
      </c>
      <c r="E136" s="76" t="str">
        <f>IF(ISERROR(VLOOKUP(A136,'[1]Z04 支出决算表(财决04表)'!$A$10:$J$500,6,FALSE)),"",VLOOKUP(A136,'[1]Z04 支出决算表(财决04表)'!$A$10:$J$500,6,FALSE))</f>
        <v/>
      </c>
      <c r="F136" s="76" t="str">
        <f>IF(ISERROR(VLOOKUP(A136,'[1]Z04 支出决算表(财决04表)'!$A$10:$J$500,7,FALSE)),"",VLOOKUP(A136,'[1]Z04 支出决算表(财决04表)'!$A$10:$J$500,7,FALSE))</f>
        <v/>
      </c>
      <c r="G136" s="76" t="str">
        <f>IF(ISERROR(VLOOKUP(A136,'[1]Z04 支出决算表(财决04表)'!$A$10:$J$500,8,FALSE)),"",VLOOKUP(A136,'[1]Z04 支出决算表(财决04表)'!$A$10:$J$500,8,FALSE))</f>
        <v/>
      </c>
      <c r="H136" s="76" t="str">
        <f>IF(ISERROR(VLOOKUP(A136,'[1]Z04 支出决算表(财决04表)'!$A$10:$J$500,9,FALSE)),"",VLOOKUP(A136,'[1]Z04 支出决算表(财决04表)'!$A$10:$J$500,9,FALSE))</f>
        <v/>
      </c>
      <c r="I136" s="76" t="str">
        <f>IF(ISERROR(VLOOKUP(A136,'[1]Z04 支出决算表(财决04表)'!$A$10:$J$500,10,FALSE)),"",VLOOKUP(A136,'[1]Z04 支出决算表(财决04表)'!$A$10:$J$500,10,FALSE))</f>
        <v/>
      </c>
      <c r="J136" s="88">
        <f>'[1]Z04 支出决算表(财决04表)'!$A135</f>
        <v>0</v>
      </c>
      <c r="K136" s="74">
        <f>'[1]Z04 支出决算表(财决04表)'!$E135</f>
        <v>0</v>
      </c>
      <c r="L136" s="53" t="str">
        <f t="shared" si="3"/>
        <v/>
      </c>
    </row>
    <row r="137" spans="1:12" ht="22.7" customHeight="1">
      <c r="A137" s="193" t="str">
        <f t="shared" si="2"/>
        <v/>
      </c>
      <c r="B137" s="194"/>
      <c r="C137" s="192" t="str">
        <f>IF(ISERROR(VLOOKUP(A137,'[1]Z04 支出决算表(财决04表)'!$A$10:$J$500,4,FALSE)),"",VLOOKUP(A137,'[1]Z04 支出决算表(财决04表)'!$A$10:$J$500,4,FALSE))</f>
        <v/>
      </c>
      <c r="D137" s="76" t="str">
        <f>IF(ISERROR(VLOOKUP(A137,'[1]Z04 支出决算表(财决04表)'!$A$10:$J$500,5,FALSE)),"",VLOOKUP(A137,'[1]Z04 支出决算表(财决04表)'!$A$10:$J$500,5,FALSE))</f>
        <v/>
      </c>
      <c r="E137" s="76" t="str">
        <f>IF(ISERROR(VLOOKUP(A137,'[1]Z04 支出决算表(财决04表)'!$A$10:$J$500,6,FALSE)),"",VLOOKUP(A137,'[1]Z04 支出决算表(财决04表)'!$A$10:$J$500,6,FALSE))</f>
        <v/>
      </c>
      <c r="F137" s="76" t="str">
        <f>IF(ISERROR(VLOOKUP(A137,'[1]Z04 支出决算表(财决04表)'!$A$10:$J$500,7,FALSE)),"",VLOOKUP(A137,'[1]Z04 支出决算表(财决04表)'!$A$10:$J$500,7,FALSE))</f>
        <v/>
      </c>
      <c r="G137" s="76" t="str">
        <f>IF(ISERROR(VLOOKUP(A137,'[1]Z04 支出决算表(财决04表)'!$A$10:$J$500,8,FALSE)),"",VLOOKUP(A137,'[1]Z04 支出决算表(财决04表)'!$A$10:$J$500,8,FALSE))</f>
        <v/>
      </c>
      <c r="H137" s="76" t="str">
        <f>IF(ISERROR(VLOOKUP(A137,'[1]Z04 支出决算表(财决04表)'!$A$10:$J$500,9,FALSE)),"",VLOOKUP(A137,'[1]Z04 支出决算表(财决04表)'!$A$10:$J$500,9,FALSE))</f>
        <v/>
      </c>
      <c r="I137" s="76" t="str">
        <f>IF(ISERROR(VLOOKUP(A137,'[1]Z04 支出决算表(财决04表)'!$A$10:$J$500,10,FALSE)),"",VLOOKUP(A137,'[1]Z04 支出决算表(财决04表)'!$A$10:$J$500,10,FALSE))</f>
        <v/>
      </c>
      <c r="J137" s="88">
        <f>'[1]Z04 支出决算表(财决04表)'!$A136</f>
        <v>0</v>
      </c>
      <c r="K137" s="74">
        <f>'[1]Z04 支出决算表(财决04表)'!$E136</f>
        <v>0</v>
      </c>
      <c r="L137" s="53" t="str">
        <f t="shared" si="3"/>
        <v/>
      </c>
    </row>
    <row r="138" spans="1:12" ht="22.7" customHeight="1">
      <c r="A138" s="193" t="str">
        <f t="shared" si="2"/>
        <v/>
      </c>
      <c r="B138" s="194"/>
      <c r="C138" s="192" t="str">
        <f>IF(ISERROR(VLOOKUP(A138,'[1]Z04 支出决算表(财决04表)'!$A$10:$J$500,4,FALSE)),"",VLOOKUP(A138,'[1]Z04 支出决算表(财决04表)'!$A$10:$J$500,4,FALSE))</f>
        <v/>
      </c>
      <c r="D138" s="76" t="str">
        <f>IF(ISERROR(VLOOKUP(A138,'[1]Z04 支出决算表(财决04表)'!$A$10:$J$500,5,FALSE)),"",VLOOKUP(A138,'[1]Z04 支出决算表(财决04表)'!$A$10:$J$500,5,FALSE))</f>
        <v/>
      </c>
      <c r="E138" s="76" t="str">
        <f>IF(ISERROR(VLOOKUP(A138,'[1]Z04 支出决算表(财决04表)'!$A$10:$J$500,6,FALSE)),"",VLOOKUP(A138,'[1]Z04 支出决算表(财决04表)'!$A$10:$J$500,6,FALSE))</f>
        <v/>
      </c>
      <c r="F138" s="76" t="str">
        <f>IF(ISERROR(VLOOKUP(A138,'[1]Z04 支出决算表(财决04表)'!$A$10:$J$500,7,FALSE)),"",VLOOKUP(A138,'[1]Z04 支出决算表(财决04表)'!$A$10:$J$500,7,FALSE))</f>
        <v/>
      </c>
      <c r="G138" s="76" t="str">
        <f>IF(ISERROR(VLOOKUP(A138,'[1]Z04 支出决算表(财决04表)'!$A$10:$J$500,8,FALSE)),"",VLOOKUP(A138,'[1]Z04 支出决算表(财决04表)'!$A$10:$J$500,8,FALSE))</f>
        <v/>
      </c>
      <c r="H138" s="76" t="str">
        <f>IF(ISERROR(VLOOKUP(A138,'[1]Z04 支出决算表(财决04表)'!$A$10:$J$500,9,FALSE)),"",VLOOKUP(A138,'[1]Z04 支出决算表(财决04表)'!$A$10:$J$500,9,FALSE))</f>
        <v/>
      </c>
      <c r="I138" s="76" t="str">
        <f>IF(ISERROR(VLOOKUP(A138,'[1]Z04 支出决算表(财决04表)'!$A$10:$J$500,10,FALSE)),"",VLOOKUP(A138,'[1]Z04 支出决算表(财决04表)'!$A$10:$J$500,10,FALSE))</f>
        <v/>
      </c>
      <c r="J138" s="88">
        <f>'[1]Z04 支出决算表(财决04表)'!$A137</f>
        <v>0</v>
      </c>
      <c r="K138" s="74">
        <f>'[1]Z04 支出决算表(财决04表)'!$E137</f>
        <v>0</v>
      </c>
      <c r="L138" s="53" t="str">
        <f t="shared" si="3"/>
        <v/>
      </c>
    </row>
    <row r="139" spans="1:12" ht="22.7" customHeight="1">
      <c r="A139" s="193" t="str">
        <f t="shared" si="2"/>
        <v/>
      </c>
      <c r="B139" s="194"/>
      <c r="C139" s="192" t="str">
        <f>IF(ISERROR(VLOOKUP(A139,'[1]Z04 支出决算表(财决04表)'!$A$10:$J$500,4,FALSE)),"",VLOOKUP(A139,'[1]Z04 支出决算表(财决04表)'!$A$10:$J$500,4,FALSE))</f>
        <v/>
      </c>
      <c r="D139" s="76" t="str">
        <f>IF(ISERROR(VLOOKUP(A139,'[1]Z04 支出决算表(财决04表)'!$A$10:$J$500,5,FALSE)),"",VLOOKUP(A139,'[1]Z04 支出决算表(财决04表)'!$A$10:$J$500,5,FALSE))</f>
        <v/>
      </c>
      <c r="E139" s="76" t="str">
        <f>IF(ISERROR(VLOOKUP(A139,'[1]Z04 支出决算表(财决04表)'!$A$10:$J$500,6,FALSE)),"",VLOOKUP(A139,'[1]Z04 支出决算表(财决04表)'!$A$10:$J$500,6,FALSE))</f>
        <v/>
      </c>
      <c r="F139" s="76" t="str">
        <f>IF(ISERROR(VLOOKUP(A139,'[1]Z04 支出决算表(财决04表)'!$A$10:$J$500,7,FALSE)),"",VLOOKUP(A139,'[1]Z04 支出决算表(财决04表)'!$A$10:$J$500,7,FALSE))</f>
        <v/>
      </c>
      <c r="G139" s="76" t="str">
        <f>IF(ISERROR(VLOOKUP(A139,'[1]Z04 支出决算表(财决04表)'!$A$10:$J$500,8,FALSE)),"",VLOOKUP(A139,'[1]Z04 支出决算表(财决04表)'!$A$10:$J$500,8,FALSE))</f>
        <v/>
      </c>
      <c r="H139" s="76" t="str">
        <f>IF(ISERROR(VLOOKUP(A139,'[1]Z04 支出决算表(财决04表)'!$A$10:$J$500,9,FALSE)),"",VLOOKUP(A139,'[1]Z04 支出决算表(财决04表)'!$A$10:$J$500,9,FALSE))</f>
        <v/>
      </c>
      <c r="I139" s="76" t="str">
        <f>IF(ISERROR(VLOOKUP(A139,'[1]Z04 支出决算表(财决04表)'!$A$10:$J$500,10,FALSE)),"",VLOOKUP(A139,'[1]Z04 支出决算表(财决04表)'!$A$10:$J$500,10,FALSE))</f>
        <v/>
      </c>
      <c r="J139" s="88">
        <f>'[1]Z04 支出决算表(财决04表)'!$A138</f>
        <v>0</v>
      </c>
      <c r="K139" s="74">
        <f>'[1]Z04 支出决算表(财决04表)'!$E138</f>
        <v>0</v>
      </c>
      <c r="L139" s="53" t="str">
        <f t="shared" si="3"/>
        <v/>
      </c>
    </row>
    <row r="140" spans="1:12" ht="22.7" customHeight="1">
      <c r="A140" s="193" t="str">
        <f t="shared" ref="A140:A203" si="4">IF(J140&gt;0,J140,"")</f>
        <v/>
      </c>
      <c r="B140" s="194"/>
      <c r="C140" s="192" t="str">
        <f>IF(ISERROR(VLOOKUP(A140,'[1]Z04 支出决算表(财决04表)'!$A$10:$J$500,4,FALSE)),"",VLOOKUP(A140,'[1]Z04 支出决算表(财决04表)'!$A$10:$J$500,4,FALSE))</f>
        <v/>
      </c>
      <c r="D140" s="76" t="str">
        <f>IF(ISERROR(VLOOKUP(A140,'[1]Z04 支出决算表(财决04表)'!$A$10:$J$500,5,FALSE)),"",VLOOKUP(A140,'[1]Z04 支出决算表(财决04表)'!$A$10:$J$500,5,FALSE))</f>
        <v/>
      </c>
      <c r="E140" s="76" t="str">
        <f>IF(ISERROR(VLOOKUP(A140,'[1]Z04 支出决算表(财决04表)'!$A$10:$J$500,6,FALSE)),"",VLOOKUP(A140,'[1]Z04 支出决算表(财决04表)'!$A$10:$J$500,6,FALSE))</f>
        <v/>
      </c>
      <c r="F140" s="76" t="str">
        <f>IF(ISERROR(VLOOKUP(A140,'[1]Z04 支出决算表(财决04表)'!$A$10:$J$500,7,FALSE)),"",VLOOKUP(A140,'[1]Z04 支出决算表(财决04表)'!$A$10:$J$500,7,FALSE))</f>
        <v/>
      </c>
      <c r="G140" s="76" t="str">
        <f>IF(ISERROR(VLOOKUP(A140,'[1]Z04 支出决算表(财决04表)'!$A$10:$J$500,8,FALSE)),"",VLOOKUP(A140,'[1]Z04 支出决算表(财决04表)'!$A$10:$J$500,8,FALSE))</f>
        <v/>
      </c>
      <c r="H140" s="76" t="str">
        <f>IF(ISERROR(VLOOKUP(A140,'[1]Z04 支出决算表(财决04表)'!$A$10:$J$500,9,FALSE)),"",VLOOKUP(A140,'[1]Z04 支出决算表(财决04表)'!$A$10:$J$500,9,FALSE))</f>
        <v/>
      </c>
      <c r="I140" s="76" t="str">
        <f>IF(ISERROR(VLOOKUP(A140,'[1]Z04 支出决算表(财决04表)'!$A$10:$J$500,10,FALSE)),"",VLOOKUP(A140,'[1]Z04 支出决算表(财决04表)'!$A$10:$J$500,10,FALSE))</f>
        <v/>
      </c>
      <c r="J140" s="88">
        <f>'[1]Z04 支出决算表(财决04表)'!$A139</f>
        <v>0</v>
      </c>
      <c r="K140" s="74">
        <f>'[1]Z04 支出决算表(财决04表)'!$E139</f>
        <v>0</v>
      </c>
      <c r="L140" s="53" t="str">
        <f t="shared" ref="L140:L203" si="5">IF(C140&lt;&gt;"",ROW(),"")</f>
        <v/>
      </c>
    </row>
    <row r="141" spans="1:12" ht="22.7" customHeight="1">
      <c r="A141" s="193" t="str">
        <f t="shared" si="4"/>
        <v/>
      </c>
      <c r="B141" s="194"/>
      <c r="C141" s="192" t="str">
        <f>IF(ISERROR(VLOOKUP(A141,'[1]Z04 支出决算表(财决04表)'!$A$10:$J$500,4,FALSE)),"",VLOOKUP(A141,'[1]Z04 支出决算表(财决04表)'!$A$10:$J$500,4,FALSE))</f>
        <v/>
      </c>
      <c r="D141" s="76" t="str">
        <f>IF(ISERROR(VLOOKUP(A141,'[1]Z04 支出决算表(财决04表)'!$A$10:$J$500,5,FALSE)),"",VLOOKUP(A141,'[1]Z04 支出决算表(财决04表)'!$A$10:$J$500,5,FALSE))</f>
        <v/>
      </c>
      <c r="E141" s="76" t="str">
        <f>IF(ISERROR(VLOOKUP(A141,'[1]Z04 支出决算表(财决04表)'!$A$10:$J$500,6,FALSE)),"",VLOOKUP(A141,'[1]Z04 支出决算表(财决04表)'!$A$10:$J$500,6,FALSE))</f>
        <v/>
      </c>
      <c r="F141" s="76" t="str">
        <f>IF(ISERROR(VLOOKUP(A141,'[1]Z04 支出决算表(财决04表)'!$A$10:$J$500,7,FALSE)),"",VLOOKUP(A141,'[1]Z04 支出决算表(财决04表)'!$A$10:$J$500,7,FALSE))</f>
        <v/>
      </c>
      <c r="G141" s="76" t="str">
        <f>IF(ISERROR(VLOOKUP(A141,'[1]Z04 支出决算表(财决04表)'!$A$10:$J$500,8,FALSE)),"",VLOOKUP(A141,'[1]Z04 支出决算表(财决04表)'!$A$10:$J$500,8,FALSE))</f>
        <v/>
      </c>
      <c r="H141" s="76" t="str">
        <f>IF(ISERROR(VLOOKUP(A141,'[1]Z04 支出决算表(财决04表)'!$A$10:$J$500,9,FALSE)),"",VLOOKUP(A141,'[1]Z04 支出决算表(财决04表)'!$A$10:$J$500,9,FALSE))</f>
        <v/>
      </c>
      <c r="I141" s="76" t="str">
        <f>IF(ISERROR(VLOOKUP(A141,'[1]Z04 支出决算表(财决04表)'!$A$10:$J$500,10,FALSE)),"",VLOOKUP(A141,'[1]Z04 支出决算表(财决04表)'!$A$10:$J$500,10,FALSE))</f>
        <v/>
      </c>
      <c r="J141" s="88">
        <f>'[1]Z04 支出决算表(财决04表)'!$A140</f>
        <v>0</v>
      </c>
      <c r="K141" s="74">
        <f>'[1]Z04 支出决算表(财决04表)'!$E140</f>
        <v>0</v>
      </c>
      <c r="L141" s="53" t="str">
        <f t="shared" si="5"/>
        <v/>
      </c>
    </row>
    <row r="142" spans="1:12" ht="22.7" customHeight="1">
      <c r="A142" s="193" t="str">
        <f t="shared" si="4"/>
        <v/>
      </c>
      <c r="B142" s="194"/>
      <c r="C142" s="192" t="str">
        <f>IF(ISERROR(VLOOKUP(A142,'[1]Z04 支出决算表(财决04表)'!$A$10:$J$500,4,FALSE)),"",VLOOKUP(A142,'[1]Z04 支出决算表(财决04表)'!$A$10:$J$500,4,FALSE))</f>
        <v/>
      </c>
      <c r="D142" s="76" t="str">
        <f>IF(ISERROR(VLOOKUP(A142,'[1]Z04 支出决算表(财决04表)'!$A$10:$J$500,5,FALSE)),"",VLOOKUP(A142,'[1]Z04 支出决算表(财决04表)'!$A$10:$J$500,5,FALSE))</f>
        <v/>
      </c>
      <c r="E142" s="76" t="str">
        <f>IF(ISERROR(VLOOKUP(A142,'[1]Z04 支出决算表(财决04表)'!$A$10:$J$500,6,FALSE)),"",VLOOKUP(A142,'[1]Z04 支出决算表(财决04表)'!$A$10:$J$500,6,FALSE))</f>
        <v/>
      </c>
      <c r="F142" s="76" t="str">
        <f>IF(ISERROR(VLOOKUP(A142,'[1]Z04 支出决算表(财决04表)'!$A$10:$J$500,7,FALSE)),"",VLOOKUP(A142,'[1]Z04 支出决算表(财决04表)'!$A$10:$J$500,7,FALSE))</f>
        <v/>
      </c>
      <c r="G142" s="76" t="str">
        <f>IF(ISERROR(VLOOKUP(A142,'[1]Z04 支出决算表(财决04表)'!$A$10:$J$500,8,FALSE)),"",VLOOKUP(A142,'[1]Z04 支出决算表(财决04表)'!$A$10:$J$500,8,FALSE))</f>
        <v/>
      </c>
      <c r="H142" s="76" t="str">
        <f>IF(ISERROR(VLOOKUP(A142,'[1]Z04 支出决算表(财决04表)'!$A$10:$J$500,9,FALSE)),"",VLOOKUP(A142,'[1]Z04 支出决算表(财决04表)'!$A$10:$J$500,9,FALSE))</f>
        <v/>
      </c>
      <c r="I142" s="76" t="str">
        <f>IF(ISERROR(VLOOKUP(A142,'[1]Z04 支出决算表(财决04表)'!$A$10:$J$500,10,FALSE)),"",VLOOKUP(A142,'[1]Z04 支出决算表(财决04表)'!$A$10:$J$500,10,FALSE))</f>
        <v/>
      </c>
      <c r="J142" s="88">
        <f>'[1]Z04 支出决算表(财决04表)'!$A141</f>
        <v>0</v>
      </c>
      <c r="K142" s="74">
        <f>'[1]Z04 支出决算表(财决04表)'!$E141</f>
        <v>0</v>
      </c>
      <c r="L142" s="53" t="str">
        <f t="shared" si="5"/>
        <v/>
      </c>
    </row>
    <row r="143" spans="1:12" ht="22.7" customHeight="1">
      <c r="A143" s="193" t="str">
        <f t="shared" si="4"/>
        <v/>
      </c>
      <c r="B143" s="194"/>
      <c r="C143" s="192" t="str">
        <f>IF(ISERROR(VLOOKUP(A143,'[1]Z04 支出决算表(财决04表)'!$A$10:$J$500,4,FALSE)),"",VLOOKUP(A143,'[1]Z04 支出决算表(财决04表)'!$A$10:$J$500,4,FALSE))</f>
        <v/>
      </c>
      <c r="D143" s="76" t="str">
        <f>IF(ISERROR(VLOOKUP(A143,'[1]Z04 支出决算表(财决04表)'!$A$10:$J$500,5,FALSE)),"",VLOOKUP(A143,'[1]Z04 支出决算表(财决04表)'!$A$10:$J$500,5,FALSE))</f>
        <v/>
      </c>
      <c r="E143" s="76" t="str">
        <f>IF(ISERROR(VLOOKUP(A143,'[1]Z04 支出决算表(财决04表)'!$A$10:$J$500,6,FALSE)),"",VLOOKUP(A143,'[1]Z04 支出决算表(财决04表)'!$A$10:$J$500,6,FALSE))</f>
        <v/>
      </c>
      <c r="F143" s="76" t="str">
        <f>IF(ISERROR(VLOOKUP(A143,'[1]Z04 支出决算表(财决04表)'!$A$10:$J$500,7,FALSE)),"",VLOOKUP(A143,'[1]Z04 支出决算表(财决04表)'!$A$10:$J$500,7,FALSE))</f>
        <v/>
      </c>
      <c r="G143" s="76" t="str">
        <f>IF(ISERROR(VLOOKUP(A143,'[1]Z04 支出决算表(财决04表)'!$A$10:$J$500,8,FALSE)),"",VLOOKUP(A143,'[1]Z04 支出决算表(财决04表)'!$A$10:$J$500,8,FALSE))</f>
        <v/>
      </c>
      <c r="H143" s="76" t="str">
        <f>IF(ISERROR(VLOOKUP(A143,'[1]Z04 支出决算表(财决04表)'!$A$10:$J$500,9,FALSE)),"",VLOOKUP(A143,'[1]Z04 支出决算表(财决04表)'!$A$10:$J$500,9,FALSE))</f>
        <v/>
      </c>
      <c r="I143" s="76" t="str">
        <f>IF(ISERROR(VLOOKUP(A143,'[1]Z04 支出决算表(财决04表)'!$A$10:$J$500,10,FALSE)),"",VLOOKUP(A143,'[1]Z04 支出决算表(财决04表)'!$A$10:$J$500,10,FALSE))</f>
        <v/>
      </c>
      <c r="J143" s="88">
        <f>'[1]Z04 支出决算表(财决04表)'!$A142</f>
        <v>0</v>
      </c>
      <c r="K143" s="74">
        <f>'[1]Z04 支出决算表(财决04表)'!$E142</f>
        <v>0</v>
      </c>
      <c r="L143" s="53" t="str">
        <f t="shared" si="5"/>
        <v/>
      </c>
    </row>
    <row r="144" spans="1:12" ht="22.7" customHeight="1">
      <c r="A144" s="193" t="str">
        <f t="shared" si="4"/>
        <v/>
      </c>
      <c r="B144" s="194"/>
      <c r="C144" s="192" t="str">
        <f>IF(ISERROR(VLOOKUP(A144,'[1]Z04 支出决算表(财决04表)'!$A$10:$J$500,4,FALSE)),"",VLOOKUP(A144,'[1]Z04 支出决算表(财决04表)'!$A$10:$J$500,4,FALSE))</f>
        <v/>
      </c>
      <c r="D144" s="76" t="str">
        <f>IF(ISERROR(VLOOKUP(A144,'[1]Z04 支出决算表(财决04表)'!$A$10:$J$500,5,FALSE)),"",VLOOKUP(A144,'[1]Z04 支出决算表(财决04表)'!$A$10:$J$500,5,FALSE))</f>
        <v/>
      </c>
      <c r="E144" s="76" t="str">
        <f>IF(ISERROR(VLOOKUP(A144,'[1]Z04 支出决算表(财决04表)'!$A$10:$J$500,6,FALSE)),"",VLOOKUP(A144,'[1]Z04 支出决算表(财决04表)'!$A$10:$J$500,6,FALSE))</f>
        <v/>
      </c>
      <c r="F144" s="76" t="str">
        <f>IF(ISERROR(VLOOKUP(A144,'[1]Z04 支出决算表(财决04表)'!$A$10:$J$500,7,FALSE)),"",VLOOKUP(A144,'[1]Z04 支出决算表(财决04表)'!$A$10:$J$500,7,FALSE))</f>
        <v/>
      </c>
      <c r="G144" s="76" t="str">
        <f>IF(ISERROR(VLOOKUP(A144,'[1]Z04 支出决算表(财决04表)'!$A$10:$J$500,8,FALSE)),"",VLOOKUP(A144,'[1]Z04 支出决算表(财决04表)'!$A$10:$J$500,8,FALSE))</f>
        <v/>
      </c>
      <c r="H144" s="76" t="str">
        <f>IF(ISERROR(VLOOKUP(A144,'[1]Z04 支出决算表(财决04表)'!$A$10:$J$500,9,FALSE)),"",VLOOKUP(A144,'[1]Z04 支出决算表(财决04表)'!$A$10:$J$500,9,FALSE))</f>
        <v/>
      </c>
      <c r="I144" s="76" t="str">
        <f>IF(ISERROR(VLOOKUP(A144,'[1]Z04 支出决算表(财决04表)'!$A$10:$J$500,10,FALSE)),"",VLOOKUP(A144,'[1]Z04 支出决算表(财决04表)'!$A$10:$J$500,10,FALSE))</f>
        <v/>
      </c>
      <c r="J144" s="88">
        <f>'[1]Z04 支出决算表(财决04表)'!$A143</f>
        <v>0</v>
      </c>
      <c r="K144" s="74">
        <f>'[1]Z04 支出决算表(财决04表)'!$E143</f>
        <v>0</v>
      </c>
      <c r="L144" s="53" t="str">
        <f t="shared" si="5"/>
        <v/>
      </c>
    </row>
    <row r="145" spans="1:12" ht="22.7" customHeight="1">
      <c r="A145" s="193" t="str">
        <f t="shared" si="4"/>
        <v/>
      </c>
      <c r="B145" s="194"/>
      <c r="C145" s="192" t="str">
        <f>IF(ISERROR(VLOOKUP(A145,'[1]Z04 支出决算表(财决04表)'!$A$10:$J$500,4,FALSE)),"",VLOOKUP(A145,'[1]Z04 支出决算表(财决04表)'!$A$10:$J$500,4,FALSE))</f>
        <v/>
      </c>
      <c r="D145" s="76" t="str">
        <f>IF(ISERROR(VLOOKUP(A145,'[1]Z04 支出决算表(财决04表)'!$A$10:$J$500,5,FALSE)),"",VLOOKUP(A145,'[1]Z04 支出决算表(财决04表)'!$A$10:$J$500,5,FALSE))</f>
        <v/>
      </c>
      <c r="E145" s="76" t="str">
        <f>IF(ISERROR(VLOOKUP(A145,'[1]Z04 支出决算表(财决04表)'!$A$10:$J$500,6,FALSE)),"",VLOOKUP(A145,'[1]Z04 支出决算表(财决04表)'!$A$10:$J$500,6,FALSE))</f>
        <v/>
      </c>
      <c r="F145" s="76" t="str">
        <f>IF(ISERROR(VLOOKUP(A145,'[1]Z04 支出决算表(财决04表)'!$A$10:$J$500,7,FALSE)),"",VLOOKUP(A145,'[1]Z04 支出决算表(财决04表)'!$A$10:$J$500,7,FALSE))</f>
        <v/>
      </c>
      <c r="G145" s="76" t="str">
        <f>IF(ISERROR(VLOOKUP(A145,'[1]Z04 支出决算表(财决04表)'!$A$10:$J$500,8,FALSE)),"",VLOOKUP(A145,'[1]Z04 支出决算表(财决04表)'!$A$10:$J$500,8,FALSE))</f>
        <v/>
      </c>
      <c r="H145" s="76" t="str">
        <f>IF(ISERROR(VLOOKUP(A145,'[1]Z04 支出决算表(财决04表)'!$A$10:$J$500,9,FALSE)),"",VLOOKUP(A145,'[1]Z04 支出决算表(财决04表)'!$A$10:$J$500,9,FALSE))</f>
        <v/>
      </c>
      <c r="I145" s="76" t="str">
        <f>IF(ISERROR(VLOOKUP(A145,'[1]Z04 支出决算表(财决04表)'!$A$10:$J$500,10,FALSE)),"",VLOOKUP(A145,'[1]Z04 支出决算表(财决04表)'!$A$10:$J$500,10,FALSE))</f>
        <v/>
      </c>
      <c r="J145" s="88">
        <f>'[1]Z04 支出决算表(财决04表)'!$A144</f>
        <v>0</v>
      </c>
      <c r="K145" s="74">
        <f>'[1]Z04 支出决算表(财决04表)'!$E144</f>
        <v>0</v>
      </c>
      <c r="L145" s="53" t="str">
        <f t="shared" si="5"/>
        <v/>
      </c>
    </row>
    <row r="146" spans="1:12" ht="22.7" customHeight="1">
      <c r="A146" s="193" t="str">
        <f t="shared" si="4"/>
        <v/>
      </c>
      <c r="B146" s="194"/>
      <c r="C146" s="192" t="str">
        <f>IF(ISERROR(VLOOKUP(A146,'[1]Z04 支出决算表(财决04表)'!$A$10:$J$500,4,FALSE)),"",VLOOKUP(A146,'[1]Z04 支出决算表(财决04表)'!$A$10:$J$500,4,FALSE))</f>
        <v/>
      </c>
      <c r="D146" s="76" t="str">
        <f>IF(ISERROR(VLOOKUP(A146,'[1]Z04 支出决算表(财决04表)'!$A$10:$J$500,5,FALSE)),"",VLOOKUP(A146,'[1]Z04 支出决算表(财决04表)'!$A$10:$J$500,5,FALSE))</f>
        <v/>
      </c>
      <c r="E146" s="76" t="str">
        <f>IF(ISERROR(VLOOKUP(A146,'[1]Z04 支出决算表(财决04表)'!$A$10:$J$500,6,FALSE)),"",VLOOKUP(A146,'[1]Z04 支出决算表(财决04表)'!$A$10:$J$500,6,FALSE))</f>
        <v/>
      </c>
      <c r="F146" s="76" t="str">
        <f>IF(ISERROR(VLOOKUP(A146,'[1]Z04 支出决算表(财决04表)'!$A$10:$J$500,7,FALSE)),"",VLOOKUP(A146,'[1]Z04 支出决算表(财决04表)'!$A$10:$J$500,7,FALSE))</f>
        <v/>
      </c>
      <c r="G146" s="76" t="str">
        <f>IF(ISERROR(VLOOKUP(A146,'[1]Z04 支出决算表(财决04表)'!$A$10:$J$500,8,FALSE)),"",VLOOKUP(A146,'[1]Z04 支出决算表(财决04表)'!$A$10:$J$500,8,FALSE))</f>
        <v/>
      </c>
      <c r="H146" s="76" t="str">
        <f>IF(ISERROR(VLOOKUP(A146,'[1]Z04 支出决算表(财决04表)'!$A$10:$J$500,9,FALSE)),"",VLOOKUP(A146,'[1]Z04 支出决算表(财决04表)'!$A$10:$J$500,9,FALSE))</f>
        <v/>
      </c>
      <c r="I146" s="76" t="str">
        <f>IF(ISERROR(VLOOKUP(A146,'[1]Z04 支出决算表(财决04表)'!$A$10:$J$500,10,FALSE)),"",VLOOKUP(A146,'[1]Z04 支出决算表(财决04表)'!$A$10:$J$500,10,FALSE))</f>
        <v/>
      </c>
      <c r="J146" s="88">
        <f>'[1]Z04 支出决算表(财决04表)'!$A145</f>
        <v>0</v>
      </c>
      <c r="K146" s="74">
        <f>'[1]Z04 支出决算表(财决04表)'!$E145</f>
        <v>0</v>
      </c>
      <c r="L146" s="53" t="str">
        <f t="shared" si="5"/>
        <v/>
      </c>
    </row>
    <row r="147" spans="1:12" ht="22.7" customHeight="1">
      <c r="A147" s="193" t="str">
        <f t="shared" si="4"/>
        <v/>
      </c>
      <c r="B147" s="194"/>
      <c r="C147" s="192" t="str">
        <f>IF(ISERROR(VLOOKUP(A147,'[1]Z04 支出决算表(财决04表)'!$A$10:$J$500,4,FALSE)),"",VLOOKUP(A147,'[1]Z04 支出决算表(财决04表)'!$A$10:$J$500,4,FALSE))</f>
        <v/>
      </c>
      <c r="D147" s="76" t="str">
        <f>IF(ISERROR(VLOOKUP(A147,'[1]Z04 支出决算表(财决04表)'!$A$10:$J$500,5,FALSE)),"",VLOOKUP(A147,'[1]Z04 支出决算表(财决04表)'!$A$10:$J$500,5,FALSE))</f>
        <v/>
      </c>
      <c r="E147" s="76" t="str">
        <f>IF(ISERROR(VLOOKUP(A147,'[1]Z04 支出决算表(财决04表)'!$A$10:$J$500,6,FALSE)),"",VLOOKUP(A147,'[1]Z04 支出决算表(财决04表)'!$A$10:$J$500,6,FALSE))</f>
        <v/>
      </c>
      <c r="F147" s="76" t="str">
        <f>IF(ISERROR(VLOOKUP(A147,'[1]Z04 支出决算表(财决04表)'!$A$10:$J$500,7,FALSE)),"",VLOOKUP(A147,'[1]Z04 支出决算表(财决04表)'!$A$10:$J$500,7,FALSE))</f>
        <v/>
      </c>
      <c r="G147" s="76" t="str">
        <f>IF(ISERROR(VLOOKUP(A147,'[1]Z04 支出决算表(财决04表)'!$A$10:$J$500,8,FALSE)),"",VLOOKUP(A147,'[1]Z04 支出决算表(财决04表)'!$A$10:$J$500,8,FALSE))</f>
        <v/>
      </c>
      <c r="H147" s="76" t="str">
        <f>IF(ISERROR(VLOOKUP(A147,'[1]Z04 支出决算表(财决04表)'!$A$10:$J$500,9,FALSE)),"",VLOOKUP(A147,'[1]Z04 支出决算表(财决04表)'!$A$10:$J$500,9,FALSE))</f>
        <v/>
      </c>
      <c r="I147" s="76" t="str">
        <f>IF(ISERROR(VLOOKUP(A147,'[1]Z04 支出决算表(财决04表)'!$A$10:$J$500,10,FALSE)),"",VLOOKUP(A147,'[1]Z04 支出决算表(财决04表)'!$A$10:$J$500,10,FALSE))</f>
        <v/>
      </c>
      <c r="J147" s="88">
        <f>'[1]Z04 支出决算表(财决04表)'!$A146</f>
        <v>0</v>
      </c>
      <c r="K147" s="74">
        <f>'[1]Z04 支出决算表(财决04表)'!$E146</f>
        <v>0</v>
      </c>
      <c r="L147" s="53" t="str">
        <f t="shared" si="5"/>
        <v/>
      </c>
    </row>
    <row r="148" spans="1:12" ht="22.7" customHeight="1">
      <c r="A148" s="193" t="str">
        <f t="shared" si="4"/>
        <v/>
      </c>
      <c r="B148" s="194"/>
      <c r="C148" s="192" t="str">
        <f>IF(ISERROR(VLOOKUP(A148,'[1]Z04 支出决算表(财决04表)'!$A$10:$J$500,4,FALSE)),"",VLOOKUP(A148,'[1]Z04 支出决算表(财决04表)'!$A$10:$J$500,4,FALSE))</f>
        <v/>
      </c>
      <c r="D148" s="76" t="str">
        <f>IF(ISERROR(VLOOKUP(A148,'[1]Z04 支出决算表(财决04表)'!$A$10:$J$500,5,FALSE)),"",VLOOKUP(A148,'[1]Z04 支出决算表(财决04表)'!$A$10:$J$500,5,FALSE))</f>
        <v/>
      </c>
      <c r="E148" s="76" t="str">
        <f>IF(ISERROR(VLOOKUP(A148,'[1]Z04 支出决算表(财决04表)'!$A$10:$J$500,6,FALSE)),"",VLOOKUP(A148,'[1]Z04 支出决算表(财决04表)'!$A$10:$J$500,6,FALSE))</f>
        <v/>
      </c>
      <c r="F148" s="76" t="str">
        <f>IF(ISERROR(VLOOKUP(A148,'[1]Z04 支出决算表(财决04表)'!$A$10:$J$500,7,FALSE)),"",VLOOKUP(A148,'[1]Z04 支出决算表(财决04表)'!$A$10:$J$500,7,FALSE))</f>
        <v/>
      </c>
      <c r="G148" s="76" t="str">
        <f>IF(ISERROR(VLOOKUP(A148,'[1]Z04 支出决算表(财决04表)'!$A$10:$J$500,8,FALSE)),"",VLOOKUP(A148,'[1]Z04 支出决算表(财决04表)'!$A$10:$J$500,8,FALSE))</f>
        <v/>
      </c>
      <c r="H148" s="76" t="str">
        <f>IF(ISERROR(VLOOKUP(A148,'[1]Z04 支出决算表(财决04表)'!$A$10:$J$500,9,FALSE)),"",VLOOKUP(A148,'[1]Z04 支出决算表(财决04表)'!$A$10:$J$500,9,FALSE))</f>
        <v/>
      </c>
      <c r="I148" s="76" t="str">
        <f>IF(ISERROR(VLOOKUP(A148,'[1]Z04 支出决算表(财决04表)'!$A$10:$J$500,10,FALSE)),"",VLOOKUP(A148,'[1]Z04 支出决算表(财决04表)'!$A$10:$J$500,10,FALSE))</f>
        <v/>
      </c>
      <c r="J148" s="88">
        <f>'[1]Z04 支出决算表(财决04表)'!$A147</f>
        <v>0</v>
      </c>
      <c r="K148" s="74">
        <f>'[1]Z04 支出决算表(财决04表)'!$E147</f>
        <v>0</v>
      </c>
      <c r="L148" s="53" t="str">
        <f t="shared" si="5"/>
        <v/>
      </c>
    </row>
    <row r="149" spans="1:12" ht="22.7" customHeight="1">
      <c r="A149" s="193" t="str">
        <f t="shared" si="4"/>
        <v/>
      </c>
      <c r="B149" s="194"/>
      <c r="C149" s="192" t="str">
        <f>IF(ISERROR(VLOOKUP(A149,'[1]Z04 支出决算表(财决04表)'!$A$10:$J$500,4,FALSE)),"",VLOOKUP(A149,'[1]Z04 支出决算表(财决04表)'!$A$10:$J$500,4,FALSE))</f>
        <v/>
      </c>
      <c r="D149" s="76" t="str">
        <f>IF(ISERROR(VLOOKUP(A149,'[1]Z04 支出决算表(财决04表)'!$A$10:$J$500,5,FALSE)),"",VLOOKUP(A149,'[1]Z04 支出决算表(财决04表)'!$A$10:$J$500,5,FALSE))</f>
        <v/>
      </c>
      <c r="E149" s="76" t="str">
        <f>IF(ISERROR(VLOOKUP(A149,'[1]Z04 支出决算表(财决04表)'!$A$10:$J$500,6,FALSE)),"",VLOOKUP(A149,'[1]Z04 支出决算表(财决04表)'!$A$10:$J$500,6,FALSE))</f>
        <v/>
      </c>
      <c r="F149" s="76" t="str">
        <f>IF(ISERROR(VLOOKUP(A149,'[1]Z04 支出决算表(财决04表)'!$A$10:$J$500,7,FALSE)),"",VLOOKUP(A149,'[1]Z04 支出决算表(财决04表)'!$A$10:$J$500,7,FALSE))</f>
        <v/>
      </c>
      <c r="G149" s="76" t="str">
        <f>IF(ISERROR(VLOOKUP(A149,'[1]Z04 支出决算表(财决04表)'!$A$10:$J$500,8,FALSE)),"",VLOOKUP(A149,'[1]Z04 支出决算表(财决04表)'!$A$10:$J$500,8,FALSE))</f>
        <v/>
      </c>
      <c r="H149" s="76" t="str">
        <f>IF(ISERROR(VLOOKUP(A149,'[1]Z04 支出决算表(财决04表)'!$A$10:$J$500,9,FALSE)),"",VLOOKUP(A149,'[1]Z04 支出决算表(财决04表)'!$A$10:$J$500,9,FALSE))</f>
        <v/>
      </c>
      <c r="I149" s="76" t="str">
        <f>IF(ISERROR(VLOOKUP(A149,'[1]Z04 支出决算表(财决04表)'!$A$10:$J$500,10,FALSE)),"",VLOOKUP(A149,'[1]Z04 支出决算表(财决04表)'!$A$10:$J$500,10,FALSE))</f>
        <v/>
      </c>
      <c r="J149" s="88">
        <f>'[1]Z04 支出决算表(财决04表)'!$A148</f>
        <v>0</v>
      </c>
      <c r="K149" s="74">
        <f>'[1]Z04 支出决算表(财决04表)'!$E148</f>
        <v>0</v>
      </c>
      <c r="L149" s="53" t="str">
        <f t="shared" si="5"/>
        <v/>
      </c>
    </row>
    <row r="150" spans="1:12" ht="22.7" customHeight="1">
      <c r="A150" s="193" t="str">
        <f t="shared" si="4"/>
        <v/>
      </c>
      <c r="B150" s="194"/>
      <c r="C150" s="192" t="str">
        <f>IF(ISERROR(VLOOKUP(A150,'[1]Z04 支出决算表(财决04表)'!$A$10:$J$500,4,FALSE)),"",VLOOKUP(A150,'[1]Z04 支出决算表(财决04表)'!$A$10:$J$500,4,FALSE))</f>
        <v/>
      </c>
      <c r="D150" s="76" t="str">
        <f>IF(ISERROR(VLOOKUP(A150,'[1]Z04 支出决算表(财决04表)'!$A$10:$J$500,5,FALSE)),"",VLOOKUP(A150,'[1]Z04 支出决算表(财决04表)'!$A$10:$J$500,5,FALSE))</f>
        <v/>
      </c>
      <c r="E150" s="76" t="str">
        <f>IF(ISERROR(VLOOKUP(A150,'[1]Z04 支出决算表(财决04表)'!$A$10:$J$500,6,FALSE)),"",VLOOKUP(A150,'[1]Z04 支出决算表(财决04表)'!$A$10:$J$500,6,FALSE))</f>
        <v/>
      </c>
      <c r="F150" s="76" t="str">
        <f>IF(ISERROR(VLOOKUP(A150,'[1]Z04 支出决算表(财决04表)'!$A$10:$J$500,7,FALSE)),"",VLOOKUP(A150,'[1]Z04 支出决算表(财决04表)'!$A$10:$J$500,7,FALSE))</f>
        <v/>
      </c>
      <c r="G150" s="76" t="str">
        <f>IF(ISERROR(VLOOKUP(A150,'[1]Z04 支出决算表(财决04表)'!$A$10:$J$500,8,FALSE)),"",VLOOKUP(A150,'[1]Z04 支出决算表(财决04表)'!$A$10:$J$500,8,FALSE))</f>
        <v/>
      </c>
      <c r="H150" s="76" t="str">
        <f>IF(ISERROR(VLOOKUP(A150,'[1]Z04 支出决算表(财决04表)'!$A$10:$J$500,9,FALSE)),"",VLOOKUP(A150,'[1]Z04 支出决算表(财决04表)'!$A$10:$J$500,9,FALSE))</f>
        <v/>
      </c>
      <c r="I150" s="76" t="str">
        <f>IF(ISERROR(VLOOKUP(A150,'[1]Z04 支出决算表(财决04表)'!$A$10:$J$500,10,FALSE)),"",VLOOKUP(A150,'[1]Z04 支出决算表(财决04表)'!$A$10:$J$500,10,FALSE))</f>
        <v/>
      </c>
      <c r="J150" s="88">
        <f>'[1]Z04 支出决算表(财决04表)'!$A149</f>
        <v>0</v>
      </c>
      <c r="K150" s="74">
        <f>'[1]Z04 支出决算表(财决04表)'!$E149</f>
        <v>0</v>
      </c>
      <c r="L150" s="53" t="str">
        <f t="shared" si="5"/>
        <v/>
      </c>
    </row>
    <row r="151" spans="1:12" ht="22.7" customHeight="1">
      <c r="A151" s="193" t="str">
        <f t="shared" si="4"/>
        <v/>
      </c>
      <c r="B151" s="194"/>
      <c r="C151" s="192" t="str">
        <f>IF(ISERROR(VLOOKUP(A151,'[1]Z04 支出决算表(财决04表)'!$A$10:$J$500,4,FALSE)),"",VLOOKUP(A151,'[1]Z04 支出决算表(财决04表)'!$A$10:$J$500,4,FALSE))</f>
        <v/>
      </c>
      <c r="D151" s="76" t="str">
        <f>IF(ISERROR(VLOOKUP(A151,'[1]Z04 支出决算表(财决04表)'!$A$10:$J$500,5,FALSE)),"",VLOOKUP(A151,'[1]Z04 支出决算表(财决04表)'!$A$10:$J$500,5,FALSE))</f>
        <v/>
      </c>
      <c r="E151" s="76" t="str">
        <f>IF(ISERROR(VLOOKUP(A151,'[1]Z04 支出决算表(财决04表)'!$A$10:$J$500,6,FALSE)),"",VLOOKUP(A151,'[1]Z04 支出决算表(财决04表)'!$A$10:$J$500,6,FALSE))</f>
        <v/>
      </c>
      <c r="F151" s="76" t="str">
        <f>IF(ISERROR(VLOOKUP(A151,'[1]Z04 支出决算表(财决04表)'!$A$10:$J$500,7,FALSE)),"",VLOOKUP(A151,'[1]Z04 支出决算表(财决04表)'!$A$10:$J$500,7,FALSE))</f>
        <v/>
      </c>
      <c r="G151" s="76" t="str">
        <f>IF(ISERROR(VLOOKUP(A151,'[1]Z04 支出决算表(财决04表)'!$A$10:$J$500,8,FALSE)),"",VLOOKUP(A151,'[1]Z04 支出决算表(财决04表)'!$A$10:$J$500,8,FALSE))</f>
        <v/>
      </c>
      <c r="H151" s="76" t="str">
        <f>IF(ISERROR(VLOOKUP(A151,'[1]Z04 支出决算表(财决04表)'!$A$10:$J$500,9,FALSE)),"",VLOOKUP(A151,'[1]Z04 支出决算表(财决04表)'!$A$10:$J$500,9,FALSE))</f>
        <v/>
      </c>
      <c r="I151" s="76" t="str">
        <f>IF(ISERROR(VLOOKUP(A151,'[1]Z04 支出决算表(财决04表)'!$A$10:$J$500,10,FALSE)),"",VLOOKUP(A151,'[1]Z04 支出决算表(财决04表)'!$A$10:$J$500,10,FALSE))</f>
        <v/>
      </c>
      <c r="J151" s="88">
        <f>'[1]Z04 支出决算表(财决04表)'!$A150</f>
        <v>0</v>
      </c>
      <c r="K151" s="74">
        <f>'[1]Z04 支出决算表(财决04表)'!$E150</f>
        <v>0</v>
      </c>
      <c r="L151" s="53" t="str">
        <f t="shared" si="5"/>
        <v/>
      </c>
    </row>
    <row r="152" spans="1:12" ht="22.7" customHeight="1">
      <c r="A152" s="193" t="str">
        <f t="shared" si="4"/>
        <v/>
      </c>
      <c r="B152" s="194"/>
      <c r="C152" s="192" t="str">
        <f>IF(ISERROR(VLOOKUP(A152,'[1]Z04 支出决算表(财决04表)'!$A$10:$J$500,4,FALSE)),"",VLOOKUP(A152,'[1]Z04 支出决算表(财决04表)'!$A$10:$J$500,4,FALSE))</f>
        <v/>
      </c>
      <c r="D152" s="76" t="str">
        <f>IF(ISERROR(VLOOKUP(A152,'[1]Z04 支出决算表(财决04表)'!$A$10:$J$500,5,FALSE)),"",VLOOKUP(A152,'[1]Z04 支出决算表(财决04表)'!$A$10:$J$500,5,FALSE))</f>
        <v/>
      </c>
      <c r="E152" s="76" t="str">
        <f>IF(ISERROR(VLOOKUP(A152,'[1]Z04 支出决算表(财决04表)'!$A$10:$J$500,6,FALSE)),"",VLOOKUP(A152,'[1]Z04 支出决算表(财决04表)'!$A$10:$J$500,6,FALSE))</f>
        <v/>
      </c>
      <c r="F152" s="76" t="str">
        <f>IF(ISERROR(VLOOKUP(A152,'[1]Z04 支出决算表(财决04表)'!$A$10:$J$500,7,FALSE)),"",VLOOKUP(A152,'[1]Z04 支出决算表(财决04表)'!$A$10:$J$500,7,FALSE))</f>
        <v/>
      </c>
      <c r="G152" s="76" t="str">
        <f>IF(ISERROR(VLOOKUP(A152,'[1]Z04 支出决算表(财决04表)'!$A$10:$J$500,8,FALSE)),"",VLOOKUP(A152,'[1]Z04 支出决算表(财决04表)'!$A$10:$J$500,8,FALSE))</f>
        <v/>
      </c>
      <c r="H152" s="76" t="str">
        <f>IF(ISERROR(VLOOKUP(A152,'[1]Z04 支出决算表(财决04表)'!$A$10:$J$500,9,FALSE)),"",VLOOKUP(A152,'[1]Z04 支出决算表(财决04表)'!$A$10:$J$500,9,FALSE))</f>
        <v/>
      </c>
      <c r="I152" s="76" t="str">
        <f>IF(ISERROR(VLOOKUP(A152,'[1]Z04 支出决算表(财决04表)'!$A$10:$J$500,10,FALSE)),"",VLOOKUP(A152,'[1]Z04 支出决算表(财决04表)'!$A$10:$J$500,10,FALSE))</f>
        <v/>
      </c>
      <c r="J152" s="88">
        <f>'[1]Z04 支出决算表(财决04表)'!$A151</f>
        <v>0</v>
      </c>
      <c r="K152" s="74">
        <f>'[1]Z04 支出决算表(财决04表)'!$E151</f>
        <v>0</v>
      </c>
      <c r="L152" s="53" t="str">
        <f t="shared" si="5"/>
        <v/>
      </c>
    </row>
    <row r="153" spans="1:12" ht="22.7" customHeight="1">
      <c r="A153" s="193" t="str">
        <f t="shared" si="4"/>
        <v/>
      </c>
      <c r="B153" s="194"/>
      <c r="C153" s="192" t="str">
        <f>IF(ISERROR(VLOOKUP(A153,'[1]Z04 支出决算表(财决04表)'!$A$10:$J$500,4,FALSE)),"",VLOOKUP(A153,'[1]Z04 支出决算表(财决04表)'!$A$10:$J$500,4,FALSE))</f>
        <v/>
      </c>
      <c r="D153" s="76" t="str">
        <f>IF(ISERROR(VLOOKUP(A153,'[1]Z04 支出决算表(财决04表)'!$A$10:$J$500,5,FALSE)),"",VLOOKUP(A153,'[1]Z04 支出决算表(财决04表)'!$A$10:$J$500,5,FALSE))</f>
        <v/>
      </c>
      <c r="E153" s="76" t="str">
        <f>IF(ISERROR(VLOOKUP(A153,'[1]Z04 支出决算表(财决04表)'!$A$10:$J$500,6,FALSE)),"",VLOOKUP(A153,'[1]Z04 支出决算表(财决04表)'!$A$10:$J$500,6,FALSE))</f>
        <v/>
      </c>
      <c r="F153" s="76" t="str">
        <f>IF(ISERROR(VLOOKUP(A153,'[1]Z04 支出决算表(财决04表)'!$A$10:$J$500,7,FALSE)),"",VLOOKUP(A153,'[1]Z04 支出决算表(财决04表)'!$A$10:$J$500,7,FALSE))</f>
        <v/>
      </c>
      <c r="G153" s="76" t="str">
        <f>IF(ISERROR(VLOOKUP(A153,'[1]Z04 支出决算表(财决04表)'!$A$10:$J$500,8,FALSE)),"",VLOOKUP(A153,'[1]Z04 支出决算表(财决04表)'!$A$10:$J$500,8,FALSE))</f>
        <v/>
      </c>
      <c r="H153" s="76" t="str">
        <f>IF(ISERROR(VLOOKUP(A153,'[1]Z04 支出决算表(财决04表)'!$A$10:$J$500,9,FALSE)),"",VLOOKUP(A153,'[1]Z04 支出决算表(财决04表)'!$A$10:$J$500,9,FALSE))</f>
        <v/>
      </c>
      <c r="I153" s="76" t="str">
        <f>IF(ISERROR(VLOOKUP(A153,'[1]Z04 支出决算表(财决04表)'!$A$10:$J$500,10,FALSE)),"",VLOOKUP(A153,'[1]Z04 支出决算表(财决04表)'!$A$10:$J$500,10,FALSE))</f>
        <v/>
      </c>
      <c r="J153" s="88">
        <f>'[1]Z04 支出决算表(财决04表)'!$A152</f>
        <v>0</v>
      </c>
      <c r="K153" s="74">
        <f>'[1]Z04 支出决算表(财决04表)'!$E152</f>
        <v>0</v>
      </c>
      <c r="L153" s="53" t="str">
        <f t="shared" si="5"/>
        <v/>
      </c>
    </row>
    <row r="154" spans="1:12" ht="22.7" customHeight="1">
      <c r="A154" s="193" t="str">
        <f t="shared" si="4"/>
        <v/>
      </c>
      <c r="B154" s="194"/>
      <c r="C154" s="192" t="str">
        <f>IF(ISERROR(VLOOKUP(A154,'[1]Z04 支出决算表(财决04表)'!$A$10:$J$500,4,FALSE)),"",VLOOKUP(A154,'[1]Z04 支出决算表(财决04表)'!$A$10:$J$500,4,FALSE))</f>
        <v/>
      </c>
      <c r="D154" s="76" t="str">
        <f>IF(ISERROR(VLOOKUP(A154,'[1]Z04 支出决算表(财决04表)'!$A$10:$J$500,5,FALSE)),"",VLOOKUP(A154,'[1]Z04 支出决算表(财决04表)'!$A$10:$J$500,5,FALSE))</f>
        <v/>
      </c>
      <c r="E154" s="76" t="str">
        <f>IF(ISERROR(VLOOKUP(A154,'[1]Z04 支出决算表(财决04表)'!$A$10:$J$500,6,FALSE)),"",VLOOKUP(A154,'[1]Z04 支出决算表(财决04表)'!$A$10:$J$500,6,FALSE))</f>
        <v/>
      </c>
      <c r="F154" s="76" t="str">
        <f>IF(ISERROR(VLOOKUP(A154,'[1]Z04 支出决算表(财决04表)'!$A$10:$J$500,7,FALSE)),"",VLOOKUP(A154,'[1]Z04 支出决算表(财决04表)'!$A$10:$J$500,7,FALSE))</f>
        <v/>
      </c>
      <c r="G154" s="76" t="str">
        <f>IF(ISERROR(VLOOKUP(A154,'[1]Z04 支出决算表(财决04表)'!$A$10:$J$500,8,FALSE)),"",VLOOKUP(A154,'[1]Z04 支出决算表(财决04表)'!$A$10:$J$500,8,FALSE))</f>
        <v/>
      </c>
      <c r="H154" s="76" t="str">
        <f>IF(ISERROR(VLOOKUP(A154,'[1]Z04 支出决算表(财决04表)'!$A$10:$J$500,9,FALSE)),"",VLOOKUP(A154,'[1]Z04 支出决算表(财决04表)'!$A$10:$J$500,9,FALSE))</f>
        <v/>
      </c>
      <c r="I154" s="76" t="str">
        <f>IF(ISERROR(VLOOKUP(A154,'[1]Z04 支出决算表(财决04表)'!$A$10:$J$500,10,FALSE)),"",VLOOKUP(A154,'[1]Z04 支出决算表(财决04表)'!$A$10:$J$500,10,FALSE))</f>
        <v/>
      </c>
      <c r="J154" s="88">
        <f>'[1]Z04 支出决算表(财决04表)'!$A153</f>
        <v>0</v>
      </c>
      <c r="K154" s="74">
        <f>'[1]Z04 支出决算表(财决04表)'!$E153</f>
        <v>0</v>
      </c>
      <c r="L154" s="53" t="str">
        <f t="shared" si="5"/>
        <v/>
      </c>
    </row>
    <row r="155" spans="1:12" ht="22.7" customHeight="1">
      <c r="A155" s="193" t="str">
        <f t="shared" si="4"/>
        <v/>
      </c>
      <c r="B155" s="194"/>
      <c r="C155" s="192" t="str">
        <f>IF(ISERROR(VLOOKUP(A155,'[1]Z04 支出决算表(财决04表)'!$A$10:$J$500,4,FALSE)),"",VLOOKUP(A155,'[1]Z04 支出决算表(财决04表)'!$A$10:$J$500,4,FALSE))</f>
        <v/>
      </c>
      <c r="D155" s="76" t="str">
        <f>IF(ISERROR(VLOOKUP(A155,'[1]Z04 支出决算表(财决04表)'!$A$10:$J$500,5,FALSE)),"",VLOOKUP(A155,'[1]Z04 支出决算表(财决04表)'!$A$10:$J$500,5,FALSE))</f>
        <v/>
      </c>
      <c r="E155" s="76" t="str">
        <f>IF(ISERROR(VLOOKUP(A155,'[1]Z04 支出决算表(财决04表)'!$A$10:$J$500,6,FALSE)),"",VLOOKUP(A155,'[1]Z04 支出决算表(财决04表)'!$A$10:$J$500,6,FALSE))</f>
        <v/>
      </c>
      <c r="F155" s="76" t="str">
        <f>IF(ISERROR(VLOOKUP(A155,'[1]Z04 支出决算表(财决04表)'!$A$10:$J$500,7,FALSE)),"",VLOOKUP(A155,'[1]Z04 支出决算表(财决04表)'!$A$10:$J$500,7,FALSE))</f>
        <v/>
      </c>
      <c r="G155" s="76" t="str">
        <f>IF(ISERROR(VLOOKUP(A155,'[1]Z04 支出决算表(财决04表)'!$A$10:$J$500,8,FALSE)),"",VLOOKUP(A155,'[1]Z04 支出决算表(财决04表)'!$A$10:$J$500,8,FALSE))</f>
        <v/>
      </c>
      <c r="H155" s="76" t="str">
        <f>IF(ISERROR(VLOOKUP(A155,'[1]Z04 支出决算表(财决04表)'!$A$10:$J$500,9,FALSE)),"",VLOOKUP(A155,'[1]Z04 支出决算表(财决04表)'!$A$10:$J$500,9,FALSE))</f>
        <v/>
      </c>
      <c r="I155" s="76" t="str">
        <f>IF(ISERROR(VLOOKUP(A155,'[1]Z04 支出决算表(财决04表)'!$A$10:$J$500,10,FALSE)),"",VLOOKUP(A155,'[1]Z04 支出决算表(财决04表)'!$A$10:$J$500,10,FALSE))</f>
        <v/>
      </c>
      <c r="J155" s="88">
        <f>'[1]Z04 支出决算表(财决04表)'!$A154</f>
        <v>0</v>
      </c>
      <c r="K155" s="74">
        <f>'[1]Z04 支出决算表(财决04表)'!$E154</f>
        <v>0</v>
      </c>
      <c r="L155" s="53" t="str">
        <f t="shared" si="5"/>
        <v/>
      </c>
    </row>
    <row r="156" spans="1:12" ht="22.7" customHeight="1">
      <c r="A156" s="193" t="str">
        <f t="shared" si="4"/>
        <v/>
      </c>
      <c r="B156" s="194"/>
      <c r="C156" s="192" t="str">
        <f>IF(ISERROR(VLOOKUP(A156,'[1]Z04 支出决算表(财决04表)'!$A$10:$J$500,4,FALSE)),"",VLOOKUP(A156,'[1]Z04 支出决算表(财决04表)'!$A$10:$J$500,4,FALSE))</f>
        <v/>
      </c>
      <c r="D156" s="76" t="str">
        <f>IF(ISERROR(VLOOKUP(A156,'[1]Z04 支出决算表(财决04表)'!$A$10:$J$500,5,FALSE)),"",VLOOKUP(A156,'[1]Z04 支出决算表(财决04表)'!$A$10:$J$500,5,FALSE))</f>
        <v/>
      </c>
      <c r="E156" s="76" t="str">
        <f>IF(ISERROR(VLOOKUP(A156,'[1]Z04 支出决算表(财决04表)'!$A$10:$J$500,6,FALSE)),"",VLOOKUP(A156,'[1]Z04 支出决算表(财决04表)'!$A$10:$J$500,6,FALSE))</f>
        <v/>
      </c>
      <c r="F156" s="76" t="str">
        <f>IF(ISERROR(VLOOKUP(A156,'[1]Z04 支出决算表(财决04表)'!$A$10:$J$500,7,FALSE)),"",VLOOKUP(A156,'[1]Z04 支出决算表(财决04表)'!$A$10:$J$500,7,FALSE))</f>
        <v/>
      </c>
      <c r="G156" s="76" t="str">
        <f>IF(ISERROR(VLOOKUP(A156,'[1]Z04 支出决算表(财决04表)'!$A$10:$J$500,8,FALSE)),"",VLOOKUP(A156,'[1]Z04 支出决算表(财决04表)'!$A$10:$J$500,8,FALSE))</f>
        <v/>
      </c>
      <c r="H156" s="76" t="str">
        <f>IF(ISERROR(VLOOKUP(A156,'[1]Z04 支出决算表(财决04表)'!$A$10:$J$500,9,FALSE)),"",VLOOKUP(A156,'[1]Z04 支出决算表(财决04表)'!$A$10:$J$500,9,FALSE))</f>
        <v/>
      </c>
      <c r="I156" s="76" t="str">
        <f>IF(ISERROR(VLOOKUP(A156,'[1]Z04 支出决算表(财决04表)'!$A$10:$J$500,10,FALSE)),"",VLOOKUP(A156,'[1]Z04 支出决算表(财决04表)'!$A$10:$J$500,10,FALSE))</f>
        <v/>
      </c>
      <c r="J156" s="88">
        <f>'[1]Z04 支出决算表(财决04表)'!$A155</f>
        <v>0</v>
      </c>
      <c r="K156" s="74">
        <f>'[1]Z04 支出决算表(财决04表)'!$E155</f>
        <v>0</v>
      </c>
      <c r="L156" s="53" t="str">
        <f t="shared" si="5"/>
        <v/>
      </c>
    </row>
    <row r="157" spans="1:12" ht="22.7" customHeight="1">
      <c r="A157" s="193" t="str">
        <f t="shared" si="4"/>
        <v/>
      </c>
      <c r="B157" s="194"/>
      <c r="C157" s="192" t="str">
        <f>IF(ISERROR(VLOOKUP(A157,'[1]Z04 支出决算表(财决04表)'!$A$10:$J$500,4,FALSE)),"",VLOOKUP(A157,'[1]Z04 支出决算表(财决04表)'!$A$10:$J$500,4,FALSE))</f>
        <v/>
      </c>
      <c r="D157" s="76" t="str">
        <f>IF(ISERROR(VLOOKUP(A157,'[1]Z04 支出决算表(财决04表)'!$A$10:$J$500,5,FALSE)),"",VLOOKUP(A157,'[1]Z04 支出决算表(财决04表)'!$A$10:$J$500,5,FALSE))</f>
        <v/>
      </c>
      <c r="E157" s="76" t="str">
        <f>IF(ISERROR(VLOOKUP(A157,'[1]Z04 支出决算表(财决04表)'!$A$10:$J$500,6,FALSE)),"",VLOOKUP(A157,'[1]Z04 支出决算表(财决04表)'!$A$10:$J$500,6,FALSE))</f>
        <v/>
      </c>
      <c r="F157" s="76" t="str">
        <f>IF(ISERROR(VLOOKUP(A157,'[1]Z04 支出决算表(财决04表)'!$A$10:$J$500,7,FALSE)),"",VLOOKUP(A157,'[1]Z04 支出决算表(财决04表)'!$A$10:$J$500,7,FALSE))</f>
        <v/>
      </c>
      <c r="G157" s="76" t="str">
        <f>IF(ISERROR(VLOOKUP(A157,'[1]Z04 支出决算表(财决04表)'!$A$10:$J$500,8,FALSE)),"",VLOOKUP(A157,'[1]Z04 支出决算表(财决04表)'!$A$10:$J$500,8,FALSE))</f>
        <v/>
      </c>
      <c r="H157" s="76" t="str">
        <f>IF(ISERROR(VLOOKUP(A157,'[1]Z04 支出决算表(财决04表)'!$A$10:$J$500,9,FALSE)),"",VLOOKUP(A157,'[1]Z04 支出决算表(财决04表)'!$A$10:$J$500,9,FALSE))</f>
        <v/>
      </c>
      <c r="I157" s="76" t="str">
        <f>IF(ISERROR(VLOOKUP(A157,'[1]Z04 支出决算表(财决04表)'!$A$10:$J$500,10,FALSE)),"",VLOOKUP(A157,'[1]Z04 支出决算表(财决04表)'!$A$10:$J$500,10,FALSE))</f>
        <v/>
      </c>
      <c r="J157" s="88">
        <f>'[1]Z04 支出决算表(财决04表)'!$A156</f>
        <v>0</v>
      </c>
      <c r="K157" s="74">
        <f>'[1]Z04 支出决算表(财决04表)'!$E156</f>
        <v>0</v>
      </c>
      <c r="L157" s="53" t="str">
        <f t="shared" si="5"/>
        <v/>
      </c>
    </row>
    <row r="158" spans="1:12" ht="22.7" customHeight="1">
      <c r="A158" s="193" t="str">
        <f t="shared" si="4"/>
        <v/>
      </c>
      <c r="B158" s="194"/>
      <c r="C158" s="192" t="str">
        <f>IF(ISERROR(VLOOKUP(A158,'[1]Z04 支出决算表(财决04表)'!$A$10:$J$500,4,FALSE)),"",VLOOKUP(A158,'[1]Z04 支出决算表(财决04表)'!$A$10:$J$500,4,FALSE))</f>
        <v/>
      </c>
      <c r="D158" s="76" t="str">
        <f>IF(ISERROR(VLOOKUP(A158,'[1]Z04 支出决算表(财决04表)'!$A$10:$J$500,5,FALSE)),"",VLOOKUP(A158,'[1]Z04 支出决算表(财决04表)'!$A$10:$J$500,5,FALSE))</f>
        <v/>
      </c>
      <c r="E158" s="76" t="str">
        <f>IF(ISERROR(VLOOKUP(A158,'[1]Z04 支出决算表(财决04表)'!$A$10:$J$500,6,FALSE)),"",VLOOKUP(A158,'[1]Z04 支出决算表(财决04表)'!$A$10:$J$500,6,FALSE))</f>
        <v/>
      </c>
      <c r="F158" s="76" t="str">
        <f>IF(ISERROR(VLOOKUP(A158,'[1]Z04 支出决算表(财决04表)'!$A$10:$J$500,7,FALSE)),"",VLOOKUP(A158,'[1]Z04 支出决算表(财决04表)'!$A$10:$J$500,7,FALSE))</f>
        <v/>
      </c>
      <c r="G158" s="76" t="str">
        <f>IF(ISERROR(VLOOKUP(A158,'[1]Z04 支出决算表(财决04表)'!$A$10:$J$500,8,FALSE)),"",VLOOKUP(A158,'[1]Z04 支出决算表(财决04表)'!$A$10:$J$500,8,FALSE))</f>
        <v/>
      </c>
      <c r="H158" s="76" t="str">
        <f>IF(ISERROR(VLOOKUP(A158,'[1]Z04 支出决算表(财决04表)'!$A$10:$J$500,9,FALSE)),"",VLOOKUP(A158,'[1]Z04 支出决算表(财决04表)'!$A$10:$J$500,9,FALSE))</f>
        <v/>
      </c>
      <c r="I158" s="76" t="str">
        <f>IF(ISERROR(VLOOKUP(A158,'[1]Z04 支出决算表(财决04表)'!$A$10:$J$500,10,FALSE)),"",VLOOKUP(A158,'[1]Z04 支出决算表(财决04表)'!$A$10:$J$500,10,FALSE))</f>
        <v/>
      </c>
      <c r="J158" s="88">
        <f>'[1]Z04 支出决算表(财决04表)'!$A157</f>
        <v>0</v>
      </c>
      <c r="K158" s="74">
        <f>'[1]Z04 支出决算表(财决04表)'!$E157</f>
        <v>0</v>
      </c>
      <c r="L158" s="53" t="str">
        <f t="shared" si="5"/>
        <v/>
      </c>
    </row>
    <row r="159" spans="1:12" ht="22.7" customHeight="1">
      <c r="A159" s="193" t="str">
        <f t="shared" si="4"/>
        <v/>
      </c>
      <c r="B159" s="194"/>
      <c r="C159" s="192" t="str">
        <f>IF(ISERROR(VLOOKUP(A159,'[1]Z04 支出决算表(财决04表)'!$A$10:$J$500,4,FALSE)),"",VLOOKUP(A159,'[1]Z04 支出决算表(财决04表)'!$A$10:$J$500,4,FALSE))</f>
        <v/>
      </c>
      <c r="D159" s="76" t="str">
        <f>IF(ISERROR(VLOOKUP(A159,'[1]Z04 支出决算表(财决04表)'!$A$10:$J$500,5,FALSE)),"",VLOOKUP(A159,'[1]Z04 支出决算表(财决04表)'!$A$10:$J$500,5,FALSE))</f>
        <v/>
      </c>
      <c r="E159" s="76" t="str">
        <f>IF(ISERROR(VLOOKUP(A159,'[1]Z04 支出决算表(财决04表)'!$A$10:$J$500,6,FALSE)),"",VLOOKUP(A159,'[1]Z04 支出决算表(财决04表)'!$A$10:$J$500,6,FALSE))</f>
        <v/>
      </c>
      <c r="F159" s="76" t="str">
        <f>IF(ISERROR(VLOOKUP(A159,'[1]Z04 支出决算表(财决04表)'!$A$10:$J$500,7,FALSE)),"",VLOOKUP(A159,'[1]Z04 支出决算表(财决04表)'!$A$10:$J$500,7,FALSE))</f>
        <v/>
      </c>
      <c r="G159" s="76" t="str">
        <f>IF(ISERROR(VLOOKUP(A159,'[1]Z04 支出决算表(财决04表)'!$A$10:$J$500,8,FALSE)),"",VLOOKUP(A159,'[1]Z04 支出决算表(财决04表)'!$A$10:$J$500,8,FALSE))</f>
        <v/>
      </c>
      <c r="H159" s="76" t="str">
        <f>IF(ISERROR(VLOOKUP(A159,'[1]Z04 支出决算表(财决04表)'!$A$10:$J$500,9,FALSE)),"",VLOOKUP(A159,'[1]Z04 支出决算表(财决04表)'!$A$10:$J$500,9,FALSE))</f>
        <v/>
      </c>
      <c r="I159" s="76" t="str">
        <f>IF(ISERROR(VLOOKUP(A159,'[1]Z04 支出决算表(财决04表)'!$A$10:$J$500,10,FALSE)),"",VLOOKUP(A159,'[1]Z04 支出决算表(财决04表)'!$A$10:$J$500,10,FALSE))</f>
        <v/>
      </c>
      <c r="J159" s="88">
        <f>'[1]Z04 支出决算表(财决04表)'!$A158</f>
        <v>0</v>
      </c>
      <c r="K159" s="74">
        <f>'[1]Z04 支出决算表(财决04表)'!$E158</f>
        <v>0</v>
      </c>
      <c r="L159" s="53" t="str">
        <f t="shared" si="5"/>
        <v/>
      </c>
    </row>
    <row r="160" spans="1:12" ht="22.7" customHeight="1">
      <c r="A160" s="193" t="str">
        <f t="shared" si="4"/>
        <v/>
      </c>
      <c r="B160" s="194"/>
      <c r="C160" s="192" t="str">
        <f>IF(ISERROR(VLOOKUP(A160,'[1]Z04 支出决算表(财决04表)'!$A$10:$J$500,4,FALSE)),"",VLOOKUP(A160,'[1]Z04 支出决算表(财决04表)'!$A$10:$J$500,4,FALSE))</f>
        <v/>
      </c>
      <c r="D160" s="76" t="str">
        <f>IF(ISERROR(VLOOKUP(A160,'[1]Z04 支出决算表(财决04表)'!$A$10:$J$500,5,FALSE)),"",VLOOKUP(A160,'[1]Z04 支出决算表(财决04表)'!$A$10:$J$500,5,FALSE))</f>
        <v/>
      </c>
      <c r="E160" s="76" t="str">
        <f>IF(ISERROR(VLOOKUP(A160,'[1]Z04 支出决算表(财决04表)'!$A$10:$J$500,6,FALSE)),"",VLOOKUP(A160,'[1]Z04 支出决算表(财决04表)'!$A$10:$J$500,6,FALSE))</f>
        <v/>
      </c>
      <c r="F160" s="76" t="str">
        <f>IF(ISERROR(VLOOKUP(A160,'[1]Z04 支出决算表(财决04表)'!$A$10:$J$500,7,FALSE)),"",VLOOKUP(A160,'[1]Z04 支出决算表(财决04表)'!$A$10:$J$500,7,FALSE))</f>
        <v/>
      </c>
      <c r="G160" s="76" t="str">
        <f>IF(ISERROR(VLOOKUP(A160,'[1]Z04 支出决算表(财决04表)'!$A$10:$J$500,8,FALSE)),"",VLOOKUP(A160,'[1]Z04 支出决算表(财决04表)'!$A$10:$J$500,8,FALSE))</f>
        <v/>
      </c>
      <c r="H160" s="76" t="str">
        <f>IF(ISERROR(VLOOKUP(A160,'[1]Z04 支出决算表(财决04表)'!$A$10:$J$500,9,FALSE)),"",VLOOKUP(A160,'[1]Z04 支出决算表(财决04表)'!$A$10:$J$500,9,FALSE))</f>
        <v/>
      </c>
      <c r="I160" s="76" t="str">
        <f>IF(ISERROR(VLOOKUP(A160,'[1]Z04 支出决算表(财决04表)'!$A$10:$J$500,10,FALSE)),"",VLOOKUP(A160,'[1]Z04 支出决算表(财决04表)'!$A$10:$J$500,10,FALSE))</f>
        <v/>
      </c>
      <c r="J160" s="88">
        <f>'[1]Z04 支出决算表(财决04表)'!$A159</f>
        <v>0</v>
      </c>
      <c r="K160" s="74">
        <f>'[1]Z04 支出决算表(财决04表)'!$E159</f>
        <v>0</v>
      </c>
      <c r="L160" s="53" t="str">
        <f t="shared" si="5"/>
        <v/>
      </c>
    </row>
    <row r="161" spans="1:12" ht="22.7" customHeight="1">
      <c r="A161" s="193" t="str">
        <f t="shared" si="4"/>
        <v/>
      </c>
      <c r="B161" s="194"/>
      <c r="C161" s="192" t="str">
        <f>IF(ISERROR(VLOOKUP(A161,'[1]Z04 支出决算表(财决04表)'!$A$10:$J$500,4,FALSE)),"",VLOOKUP(A161,'[1]Z04 支出决算表(财决04表)'!$A$10:$J$500,4,FALSE))</f>
        <v/>
      </c>
      <c r="D161" s="76" t="str">
        <f>IF(ISERROR(VLOOKUP(A161,'[1]Z04 支出决算表(财决04表)'!$A$10:$J$500,5,FALSE)),"",VLOOKUP(A161,'[1]Z04 支出决算表(财决04表)'!$A$10:$J$500,5,FALSE))</f>
        <v/>
      </c>
      <c r="E161" s="76" t="str">
        <f>IF(ISERROR(VLOOKUP(A161,'[1]Z04 支出决算表(财决04表)'!$A$10:$J$500,6,FALSE)),"",VLOOKUP(A161,'[1]Z04 支出决算表(财决04表)'!$A$10:$J$500,6,FALSE))</f>
        <v/>
      </c>
      <c r="F161" s="76" t="str">
        <f>IF(ISERROR(VLOOKUP(A161,'[1]Z04 支出决算表(财决04表)'!$A$10:$J$500,7,FALSE)),"",VLOOKUP(A161,'[1]Z04 支出决算表(财决04表)'!$A$10:$J$500,7,FALSE))</f>
        <v/>
      </c>
      <c r="G161" s="76" t="str">
        <f>IF(ISERROR(VLOOKUP(A161,'[1]Z04 支出决算表(财决04表)'!$A$10:$J$500,8,FALSE)),"",VLOOKUP(A161,'[1]Z04 支出决算表(财决04表)'!$A$10:$J$500,8,FALSE))</f>
        <v/>
      </c>
      <c r="H161" s="76" t="str">
        <f>IF(ISERROR(VLOOKUP(A161,'[1]Z04 支出决算表(财决04表)'!$A$10:$J$500,9,FALSE)),"",VLOOKUP(A161,'[1]Z04 支出决算表(财决04表)'!$A$10:$J$500,9,FALSE))</f>
        <v/>
      </c>
      <c r="I161" s="76" t="str">
        <f>IF(ISERROR(VLOOKUP(A161,'[1]Z04 支出决算表(财决04表)'!$A$10:$J$500,10,FALSE)),"",VLOOKUP(A161,'[1]Z04 支出决算表(财决04表)'!$A$10:$J$500,10,FALSE))</f>
        <v/>
      </c>
      <c r="J161" s="88">
        <f>'[1]Z04 支出决算表(财决04表)'!$A160</f>
        <v>0</v>
      </c>
      <c r="K161" s="74">
        <f>'[1]Z04 支出决算表(财决04表)'!$E160</f>
        <v>0</v>
      </c>
      <c r="L161" s="53" t="str">
        <f t="shared" si="5"/>
        <v/>
      </c>
    </row>
    <row r="162" spans="1:12" ht="22.7" customHeight="1">
      <c r="A162" s="193" t="str">
        <f t="shared" si="4"/>
        <v/>
      </c>
      <c r="B162" s="194"/>
      <c r="C162" s="192" t="str">
        <f>IF(ISERROR(VLOOKUP(A162,'[1]Z04 支出决算表(财决04表)'!$A$10:$J$500,4,FALSE)),"",VLOOKUP(A162,'[1]Z04 支出决算表(财决04表)'!$A$10:$J$500,4,FALSE))</f>
        <v/>
      </c>
      <c r="D162" s="76" t="str">
        <f>IF(ISERROR(VLOOKUP(A162,'[1]Z04 支出决算表(财决04表)'!$A$10:$J$500,5,FALSE)),"",VLOOKUP(A162,'[1]Z04 支出决算表(财决04表)'!$A$10:$J$500,5,FALSE))</f>
        <v/>
      </c>
      <c r="E162" s="76" t="str">
        <f>IF(ISERROR(VLOOKUP(A162,'[1]Z04 支出决算表(财决04表)'!$A$10:$J$500,6,FALSE)),"",VLOOKUP(A162,'[1]Z04 支出决算表(财决04表)'!$A$10:$J$500,6,FALSE))</f>
        <v/>
      </c>
      <c r="F162" s="76" t="str">
        <f>IF(ISERROR(VLOOKUP(A162,'[1]Z04 支出决算表(财决04表)'!$A$10:$J$500,7,FALSE)),"",VLOOKUP(A162,'[1]Z04 支出决算表(财决04表)'!$A$10:$J$500,7,FALSE))</f>
        <v/>
      </c>
      <c r="G162" s="76" t="str">
        <f>IF(ISERROR(VLOOKUP(A162,'[1]Z04 支出决算表(财决04表)'!$A$10:$J$500,8,FALSE)),"",VLOOKUP(A162,'[1]Z04 支出决算表(财决04表)'!$A$10:$J$500,8,FALSE))</f>
        <v/>
      </c>
      <c r="H162" s="76" t="str">
        <f>IF(ISERROR(VLOOKUP(A162,'[1]Z04 支出决算表(财决04表)'!$A$10:$J$500,9,FALSE)),"",VLOOKUP(A162,'[1]Z04 支出决算表(财决04表)'!$A$10:$J$500,9,FALSE))</f>
        <v/>
      </c>
      <c r="I162" s="76" t="str">
        <f>IF(ISERROR(VLOOKUP(A162,'[1]Z04 支出决算表(财决04表)'!$A$10:$J$500,10,FALSE)),"",VLOOKUP(A162,'[1]Z04 支出决算表(财决04表)'!$A$10:$J$500,10,FALSE))</f>
        <v/>
      </c>
      <c r="J162" s="88">
        <f>'[1]Z04 支出决算表(财决04表)'!$A161</f>
        <v>0</v>
      </c>
      <c r="K162" s="74">
        <f>'[1]Z04 支出决算表(财决04表)'!$E161</f>
        <v>0</v>
      </c>
      <c r="L162" s="53" t="str">
        <f t="shared" si="5"/>
        <v/>
      </c>
    </row>
    <row r="163" spans="1:12" ht="22.7" customHeight="1">
      <c r="A163" s="193" t="str">
        <f t="shared" si="4"/>
        <v/>
      </c>
      <c r="B163" s="194"/>
      <c r="C163" s="192" t="str">
        <f>IF(ISERROR(VLOOKUP(A163,'[1]Z04 支出决算表(财决04表)'!$A$10:$J$500,4,FALSE)),"",VLOOKUP(A163,'[1]Z04 支出决算表(财决04表)'!$A$10:$J$500,4,FALSE))</f>
        <v/>
      </c>
      <c r="D163" s="76" t="str">
        <f>IF(ISERROR(VLOOKUP(A163,'[1]Z04 支出决算表(财决04表)'!$A$10:$J$500,5,FALSE)),"",VLOOKUP(A163,'[1]Z04 支出决算表(财决04表)'!$A$10:$J$500,5,FALSE))</f>
        <v/>
      </c>
      <c r="E163" s="76" t="str">
        <f>IF(ISERROR(VLOOKUP(A163,'[1]Z04 支出决算表(财决04表)'!$A$10:$J$500,6,FALSE)),"",VLOOKUP(A163,'[1]Z04 支出决算表(财决04表)'!$A$10:$J$500,6,FALSE))</f>
        <v/>
      </c>
      <c r="F163" s="76" t="str">
        <f>IF(ISERROR(VLOOKUP(A163,'[1]Z04 支出决算表(财决04表)'!$A$10:$J$500,7,FALSE)),"",VLOOKUP(A163,'[1]Z04 支出决算表(财决04表)'!$A$10:$J$500,7,FALSE))</f>
        <v/>
      </c>
      <c r="G163" s="76" t="str">
        <f>IF(ISERROR(VLOOKUP(A163,'[1]Z04 支出决算表(财决04表)'!$A$10:$J$500,8,FALSE)),"",VLOOKUP(A163,'[1]Z04 支出决算表(财决04表)'!$A$10:$J$500,8,FALSE))</f>
        <v/>
      </c>
      <c r="H163" s="76" t="str">
        <f>IF(ISERROR(VLOOKUP(A163,'[1]Z04 支出决算表(财决04表)'!$A$10:$J$500,9,FALSE)),"",VLOOKUP(A163,'[1]Z04 支出决算表(财决04表)'!$A$10:$J$500,9,FALSE))</f>
        <v/>
      </c>
      <c r="I163" s="76" t="str">
        <f>IF(ISERROR(VLOOKUP(A163,'[1]Z04 支出决算表(财决04表)'!$A$10:$J$500,10,FALSE)),"",VLOOKUP(A163,'[1]Z04 支出决算表(财决04表)'!$A$10:$J$500,10,FALSE))</f>
        <v/>
      </c>
      <c r="J163" s="88">
        <f>'[1]Z04 支出决算表(财决04表)'!$A162</f>
        <v>0</v>
      </c>
      <c r="K163" s="74">
        <f>'[1]Z04 支出决算表(财决04表)'!$E162</f>
        <v>0</v>
      </c>
      <c r="L163" s="53" t="str">
        <f t="shared" si="5"/>
        <v/>
      </c>
    </row>
    <row r="164" spans="1:12" ht="22.7" customHeight="1">
      <c r="A164" s="193" t="str">
        <f t="shared" si="4"/>
        <v/>
      </c>
      <c r="B164" s="194"/>
      <c r="C164" s="192" t="str">
        <f>IF(ISERROR(VLOOKUP(A164,'[1]Z04 支出决算表(财决04表)'!$A$10:$J$500,4,FALSE)),"",VLOOKUP(A164,'[1]Z04 支出决算表(财决04表)'!$A$10:$J$500,4,FALSE))</f>
        <v/>
      </c>
      <c r="D164" s="76" t="str">
        <f>IF(ISERROR(VLOOKUP(A164,'[1]Z04 支出决算表(财决04表)'!$A$10:$J$500,5,FALSE)),"",VLOOKUP(A164,'[1]Z04 支出决算表(财决04表)'!$A$10:$J$500,5,FALSE))</f>
        <v/>
      </c>
      <c r="E164" s="76" t="str">
        <f>IF(ISERROR(VLOOKUP(A164,'[1]Z04 支出决算表(财决04表)'!$A$10:$J$500,6,FALSE)),"",VLOOKUP(A164,'[1]Z04 支出决算表(财决04表)'!$A$10:$J$500,6,FALSE))</f>
        <v/>
      </c>
      <c r="F164" s="76" t="str">
        <f>IF(ISERROR(VLOOKUP(A164,'[1]Z04 支出决算表(财决04表)'!$A$10:$J$500,7,FALSE)),"",VLOOKUP(A164,'[1]Z04 支出决算表(财决04表)'!$A$10:$J$500,7,FALSE))</f>
        <v/>
      </c>
      <c r="G164" s="76" t="str">
        <f>IF(ISERROR(VLOOKUP(A164,'[1]Z04 支出决算表(财决04表)'!$A$10:$J$500,8,FALSE)),"",VLOOKUP(A164,'[1]Z04 支出决算表(财决04表)'!$A$10:$J$500,8,FALSE))</f>
        <v/>
      </c>
      <c r="H164" s="76" t="str">
        <f>IF(ISERROR(VLOOKUP(A164,'[1]Z04 支出决算表(财决04表)'!$A$10:$J$500,9,FALSE)),"",VLOOKUP(A164,'[1]Z04 支出决算表(财决04表)'!$A$10:$J$500,9,FALSE))</f>
        <v/>
      </c>
      <c r="I164" s="76" t="str">
        <f>IF(ISERROR(VLOOKUP(A164,'[1]Z04 支出决算表(财决04表)'!$A$10:$J$500,10,FALSE)),"",VLOOKUP(A164,'[1]Z04 支出决算表(财决04表)'!$A$10:$J$500,10,FALSE))</f>
        <v/>
      </c>
      <c r="J164" s="88">
        <f>'[1]Z04 支出决算表(财决04表)'!$A163</f>
        <v>0</v>
      </c>
      <c r="K164" s="74">
        <f>'[1]Z04 支出决算表(财决04表)'!$E163</f>
        <v>0</v>
      </c>
      <c r="L164" s="53" t="str">
        <f t="shared" si="5"/>
        <v/>
      </c>
    </row>
    <row r="165" spans="1:12" ht="22.7" customHeight="1">
      <c r="A165" s="193" t="str">
        <f t="shared" si="4"/>
        <v/>
      </c>
      <c r="B165" s="194"/>
      <c r="C165" s="192" t="str">
        <f>IF(ISERROR(VLOOKUP(A165,'[1]Z04 支出决算表(财决04表)'!$A$10:$J$500,4,FALSE)),"",VLOOKUP(A165,'[1]Z04 支出决算表(财决04表)'!$A$10:$J$500,4,FALSE))</f>
        <v/>
      </c>
      <c r="D165" s="76" t="str">
        <f>IF(ISERROR(VLOOKUP(A165,'[1]Z04 支出决算表(财决04表)'!$A$10:$J$500,5,FALSE)),"",VLOOKUP(A165,'[1]Z04 支出决算表(财决04表)'!$A$10:$J$500,5,FALSE))</f>
        <v/>
      </c>
      <c r="E165" s="76" t="str">
        <f>IF(ISERROR(VLOOKUP(A165,'[1]Z04 支出决算表(财决04表)'!$A$10:$J$500,6,FALSE)),"",VLOOKUP(A165,'[1]Z04 支出决算表(财决04表)'!$A$10:$J$500,6,FALSE))</f>
        <v/>
      </c>
      <c r="F165" s="76" t="str">
        <f>IF(ISERROR(VLOOKUP(A165,'[1]Z04 支出决算表(财决04表)'!$A$10:$J$500,7,FALSE)),"",VLOOKUP(A165,'[1]Z04 支出决算表(财决04表)'!$A$10:$J$500,7,FALSE))</f>
        <v/>
      </c>
      <c r="G165" s="76" t="str">
        <f>IF(ISERROR(VLOOKUP(A165,'[1]Z04 支出决算表(财决04表)'!$A$10:$J$500,8,FALSE)),"",VLOOKUP(A165,'[1]Z04 支出决算表(财决04表)'!$A$10:$J$500,8,FALSE))</f>
        <v/>
      </c>
      <c r="H165" s="76" t="str">
        <f>IF(ISERROR(VLOOKUP(A165,'[1]Z04 支出决算表(财决04表)'!$A$10:$J$500,9,FALSE)),"",VLOOKUP(A165,'[1]Z04 支出决算表(财决04表)'!$A$10:$J$500,9,FALSE))</f>
        <v/>
      </c>
      <c r="I165" s="76" t="str">
        <f>IF(ISERROR(VLOOKUP(A165,'[1]Z04 支出决算表(财决04表)'!$A$10:$J$500,10,FALSE)),"",VLOOKUP(A165,'[1]Z04 支出决算表(财决04表)'!$A$10:$J$500,10,FALSE))</f>
        <v/>
      </c>
      <c r="J165" s="88">
        <f>'[1]Z04 支出决算表(财决04表)'!$A164</f>
        <v>0</v>
      </c>
      <c r="K165" s="74">
        <f>'[1]Z04 支出决算表(财决04表)'!$E164</f>
        <v>0</v>
      </c>
      <c r="L165" s="53" t="str">
        <f t="shared" si="5"/>
        <v/>
      </c>
    </row>
    <row r="166" spans="1:12" ht="22.7" customHeight="1">
      <c r="A166" s="193" t="str">
        <f t="shared" si="4"/>
        <v/>
      </c>
      <c r="B166" s="194"/>
      <c r="C166" s="192" t="str">
        <f>IF(ISERROR(VLOOKUP(A166,'[1]Z04 支出决算表(财决04表)'!$A$10:$J$500,4,FALSE)),"",VLOOKUP(A166,'[1]Z04 支出决算表(财决04表)'!$A$10:$J$500,4,FALSE))</f>
        <v/>
      </c>
      <c r="D166" s="76" t="str">
        <f>IF(ISERROR(VLOOKUP(A166,'[1]Z04 支出决算表(财决04表)'!$A$10:$J$500,5,FALSE)),"",VLOOKUP(A166,'[1]Z04 支出决算表(财决04表)'!$A$10:$J$500,5,FALSE))</f>
        <v/>
      </c>
      <c r="E166" s="76" t="str">
        <f>IF(ISERROR(VLOOKUP(A166,'[1]Z04 支出决算表(财决04表)'!$A$10:$J$500,6,FALSE)),"",VLOOKUP(A166,'[1]Z04 支出决算表(财决04表)'!$A$10:$J$500,6,FALSE))</f>
        <v/>
      </c>
      <c r="F166" s="76" t="str">
        <f>IF(ISERROR(VLOOKUP(A166,'[1]Z04 支出决算表(财决04表)'!$A$10:$J$500,7,FALSE)),"",VLOOKUP(A166,'[1]Z04 支出决算表(财决04表)'!$A$10:$J$500,7,FALSE))</f>
        <v/>
      </c>
      <c r="G166" s="76" t="str">
        <f>IF(ISERROR(VLOOKUP(A166,'[1]Z04 支出决算表(财决04表)'!$A$10:$J$500,8,FALSE)),"",VLOOKUP(A166,'[1]Z04 支出决算表(财决04表)'!$A$10:$J$500,8,FALSE))</f>
        <v/>
      </c>
      <c r="H166" s="76" t="str">
        <f>IF(ISERROR(VLOOKUP(A166,'[1]Z04 支出决算表(财决04表)'!$A$10:$J$500,9,FALSE)),"",VLOOKUP(A166,'[1]Z04 支出决算表(财决04表)'!$A$10:$J$500,9,FALSE))</f>
        <v/>
      </c>
      <c r="I166" s="76" t="str">
        <f>IF(ISERROR(VLOOKUP(A166,'[1]Z04 支出决算表(财决04表)'!$A$10:$J$500,10,FALSE)),"",VLOOKUP(A166,'[1]Z04 支出决算表(财决04表)'!$A$10:$J$500,10,FALSE))</f>
        <v/>
      </c>
      <c r="J166" s="88">
        <f>'[1]Z04 支出决算表(财决04表)'!$A165</f>
        <v>0</v>
      </c>
      <c r="K166" s="74">
        <f>'[1]Z04 支出决算表(财决04表)'!$E165</f>
        <v>0</v>
      </c>
      <c r="L166" s="53" t="str">
        <f t="shared" si="5"/>
        <v/>
      </c>
    </row>
    <row r="167" spans="1:12" ht="22.7" customHeight="1">
      <c r="A167" s="193" t="str">
        <f t="shared" si="4"/>
        <v/>
      </c>
      <c r="B167" s="194"/>
      <c r="C167" s="192" t="str">
        <f>IF(ISERROR(VLOOKUP(A167,'[1]Z04 支出决算表(财决04表)'!$A$10:$J$500,4,FALSE)),"",VLOOKUP(A167,'[1]Z04 支出决算表(财决04表)'!$A$10:$J$500,4,FALSE))</f>
        <v/>
      </c>
      <c r="D167" s="76" t="str">
        <f>IF(ISERROR(VLOOKUP(A167,'[1]Z04 支出决算表(财决04表)'!$A$10:$J$500,5,FALSE)),"",VLOOKUP(A167,'[1]Z04 支出决算表(财决04表)'!$A$10:$J$500,5,FALSE))</f>
        <v/>
      </c>
      <c r="E167" s="76" t="str">
        <f>IF(ISERROR(VLOOKUP(A167,'[1]Z04 支出决算表(财决04表)'!$A$10:$J$500,6,FALSE)),"",VLOOKUP(A167,'[1]Z04 支出决算表(财决04表)'!$A$10:$J$500,6,FALSE))</f>
        <v/>
      </c>
      <c r="F167" s="76" t="str">
        <f>IF(ISERROR(VLOOKUP(A167,'[1]Z04 支出决算表(财决04表)'!$A$10:$J$500,7,FALSE)),"",VLOOKUP(A167,'[1]Z04 支出决算表(财决04表)'!$A$10:$J$500,7,FALSE))</f>
        <v/>
      </c>
      <c r="G167" s="76" t="str">
        <f>IF(ISERROR(VLOOKUP(A167,'[1]Z04 支出决算表(财决04表)'!$A$10:$J$500,8,FALSE)),"",VLOOKUP(A167,'[1]Z04 支出决算表(财决04表)'!$A$10:$J$500,8,FALSE))</f>
        <v/>
      </c>
      <c r="H167" s="76" t="str">
        <f>IF(ISERROR(VLOOKUP(A167,'[1]Z04 支出决算表(财决04表)'!$A$10:$J$500,9,FALSE)),"",VLOOKUP(A167,'[1]Z04 支出决算表(财决04表)'!$A$10:$J$500,9,FALSE))</f>
        <v/>
      </c>
      <c r="I167" s="76" t="str">
        <f>IF(ISERROR(VLOOKUP(A167,'[1]Z04 支出决算表(财决04表)'!$A$10:$J$500,10,FALSE)),"",VLOOKUP(A167,'[1]Z04 支出决算表(财决04表)'!$A$10:$J$500,10,FALSE))</f>
        <v/>
      </c>
      <c r="J167" s="88">
        <f>'[1]Z04 支出决算表(财决04表)'!$A166</f>
        <v>0</v>
      </c>
      <c r="K167" s="74">
        <f>'[1]Z04 支出决算表(财决04表)'!$E166</f>
        <v>0</v>
      </c>
      <c r="L167" s="53" t="str">
        <f t="shared" si="5"/>
        <v/>
      </c>
    </row>
    <row r="168" spans="1:12" ht="22.7" customHeight="1">
      <c r="A168" s="193" t="str">
        <f t="shared" si="4"/>
        <v/>
      </c>
      <c r="B168" s="194"/>
      <c r="C168" s="192" t="str">
        <f>IF(ISERROR(VLOOKUP(A168,'[1]Z04 支出决算表(财决04表)'!$A$10:$J$500,4,FALSE)),"",VLOOKUP(A168,'[1]Z04 支出决算表(财决04表)'!$A$10:$J$500,4,FALSE))</f>
        <v/>
      </c>
      <c r="D168" s="76" t="str">
        <f>IF(ISERROR(VLOOKUP(A168,'[1]Z04 支出决算表(财决04表)'!$A$10:$J$500,5,FALSE)),"",VLOOKUP(A168,'[1]Z04 支出决算表(财决04表)'!$A$10:$J$500,5,FALSE))</f>
        <v/>
      </c>
      <c r="E168" s="76" t="str">
        <f>IF(ISERROR(VLOOKUP(A168,'[1]Z04 支出决算表(财决04表)'!$A$10:$J$500,6,FALSE)),"",VLOOKUP(A168,'[1]Z04 支出决算表(财决04表)'!$A$10:$J$500,6,FALSE))</f>
        <v/>
      </c>
      <c r="F168" s="76" t="str">
        <f>IF(ISERROR(VLOOKUP(A168,'[1]Z04 支出决算表(财决04表)'!$A$10:$J$500,7,FALSE)),"",VLOOKUP(A168,'[1]Z04 支出决算表(财决04表)'!$A$10:$J$500,7,FALSE))</f>
        <v/>
      </c>
      <c r="G168" s="76" t="str">
        <f>IF(ISERROR(VLOOKUP(A168,'[1]Z04 支出决算表(财决04表)'!$A$10:$J$500,8,FALSE)),"",VLOOKUP(A168,'[1]Z04 支出决算表(财决04表)'!$A$10:$J$500,8,FALSE))</f>
        <v/>
      </c>
      <c r="H168" s="76" t="str">
        <f>IF(ISERROR(VLOOKUP(A168,'[1]Z04 支出决算表(财决04表)'!$A$10:$J$500,9,FALSE)),"",VLOOKUP(A168,'[1]Z04 支出决算表(财决04表)'!$A$10:$J$500,9,FALSE))</f>
        <v/>
      </c>
      <c r="I168" s="76" t="str">
        <f>IF(ISERROR(VLOOKUP(A168,'[1]Z04 支出决算表(财决04表)'!$A$10:$J$500,10,FALSE)),"",VLOOKUP(A168,'[1]Z04 支出决算表(财决04表)'!$A$10:$J$500,10,FALSE))</f>
        <v/>
      </c>
      <c r="J168" s="88">
        <f>'[1]Z04 支出决算表(财决04表)'!$A167</f>
        <v>0</v>
      </c>
      <c r="K168" s="74">
        <f>'[1]Z04 支出决算表(财决04表)'!$E167</f>
        <v>0</v>
      </c>
      <c r="L168" s="53" t="str">
        <f t="shared" si="5"/>
        <v/>
      </c>
    </row>
    <row r="169" spans="1:12" ht="22.7" customHeight="1">
      <c r="A169" s="193" t="str">
        <f t="shared" si="4"/>
        <v/>
      </c>
      <c r="B169" s="194"/>
      <c r="C169" s="192" t="str">
        <f>IF(ISERROR(VLOOKUP(A169,'[1]Z04 支出决算表(财决04表)'!$A$10:$J$500,4,FALSE)),"",VLOOKUP(A169,'[1]Z04 支出决算表(财决04表)'!$A$10:$J$500,4,FALSE))</f>
        <v/>
      </c>
      <c r="D169" s="76" t="str">
        <f>IF(ISERROR(VLOOKUP(A169,'[1]Z04 支出决算表(财决04表)'!$A$10:$J$500,5,FALSE)),"",VLOOKUP(A169,'[1]Z04 支出决算表(财决04表)'!$A$10:$J$500,5,FALSE))</f>
        <v/>
      </c>
      <c r="E169" s="76" t="str">
        <f>IF(ISERROR(VLOOKUP(A169,'[1]Z04 支出决算表(财决04表)'!$A$10:$J$500,6,FALSE)),"",VLOOKUP(A169,'[1]Z04 支出决算表(财决04表)'!$A$10:$J$500,6,FALSE))</f>
        <v/>
      </c>
      <c r="F169" s="76" t="str">
        <f>IF(ISERROR(VLOOKUP(A169,'[1]Z04 支出决算表(财决04表)'!$A$10:$J$500,7,FALSE)),"",VLOOKUP(A169,'[1]Z04 支出决算表(财决04表)'!$A$10:$J$500,7,FALSE))</f>
        <v/>
      </c>
      <c r="G169" s="76" t="str">
        <f>IF(ISERROR(VLOOKUP(A169,'[1]Z04 支出决算表(财决04表)'!$A$10:$J$500,8,FALSE)),"",VLOOKUP(A169,'[1]Z04 支出决算表(财决04表)'!$A$10:$J$500,8,FALSE))</f>
        <v/>
      </c>
      <c r="H169" s="76" t="str">
        <f>IF(ISERROR(VLOOKUP(A169,'[1]Z04 支出决算表(财决04表)'!$A$10:$J$500,9,FALSE)),"",VLOOKUP(A169,'[1]Z04 支出决算表(财决04表)'!$A$10:$J$500,9,FALSE))</f>
        <v/>
      </c>
      <c r="I169" s="76" t="str">
        <f>IF(ISERROR(VLOOKUP(A169,'[1]Z04 支出决算表(财决04表)'!$A$10:$J$500,10,FALSE)),"",VLOOKUP(A169,'[1]Z04 支出决算表(财决04表)'!$A$10:$J$500,10,FALSE))</f>
        <v/>
      </c>
      <c r="J169" s="88">
        <f>'[1]Z04 支出决算表(财决04表)'!$A168</f>
        <v>0</v>
      </c>
      <c r="K169" s="74">
        <f>'[1]Z04 支出决算表(财决04表)'!$E168</f>
        <v>0</v>
      </c>
      <c r="L169" s="53" t="str">
        <f t="shared" si="5"/>
        <v/>
      </c>
    </row>
    <row r="170" spans="1:12" ht="22.7" customHeight="1">
      <c r="A170" s="193" t="str">
        <f t="shared" si="4"/>
        <v/>
      </c>
      <c r="B170" s="194"/>
      <c r="C170" s="192" t="str">
        <f>IF(ISERROR(VLOOKUP(A170,'[1]Z04 支出决算表(财决04表)'!$A$10:$J$500,4,FALSE)),"",VLOOKUP(A170,'[1]Z04 支出决算表(财决04表)'!$A$10:$J$500,4,FALSE))</f>
        <v/>
      </c>
      <c r="D170" s="76" t="str">
        <f>IF(ISERROR(VLOOKUP(A170,'[1]Z04 支出决算表(财决04表)'!$A$10:$J$500,5,FALSE)),"",VLOOKUP(A170,'[1]Z04 支出决算表(财决04表)'!$A$10:$J$500,5,FALSE))</f>
        <v/>
      </c>
      <c r="E170" s="76" t="str">
        <f>IF(ISERROR(VLOOKUP(A170,'[1]Z04 支出决算表(财决04表)'!$A$10:$J$500,6,FALSE)),"",VLOOKUP(A170,'[1]Z04 支出决算表(财决04表)'!$A$10:$J$500,6,FALSE))</f>
        <v/>
      </c>
      <c r="F170" s="76" t="str">
        <f>IF(ISERROR(VLOOKUP(A170,'[1]Z04 支出决算表(财决04表)'!$A$10:$J$500,7,FALSE)),"",VLOOKUP(A170,'[1]Z04 支出决算表(财决04表)'!$A$10:$J$500,7,FALSE))</f>
        <v/>
      </c>
      <c r="G170" s="76" t="str">
        <f>IF(ISERROR(VLOOKUP(A170,'[1]Z04 支出决算表(财决04表)'!$A$10:$J$500,8,FALSE)),"",VLOOKUP(A170,'[1]Z04 支出决算表(财决04表)'!$A$10:$J$500,8,FALSE))</f>
        <v/>
      </c>
      <c r="H170" s="76" t="str">
        <f>IF(ISERROR(VLOOKUP(A170,'[1]Z04 支出决算表(财决04表)'!$A$10:$J$500,9,FALSE)),"",VLOOKUP(A170,'[1]Z04 支出决算表(财决04表)'!$A$10:$J$500,9,FALSE))</f>
        <v/>
      </c>
      <c r="I170" s="76" t="str">
        <f>IF(ISERROR(VLOOKUP(A170,'[1]Z04 支出决算表(财决04表)'!$A$10:$J$500,10,FALSE)),"",VLOOKUP(A170,'[1]Z04 支出决算表(财决04表)'!$A$10:$J$500,10,FALSE))</f>
        <v/>
      </c>
      <c r="J170" s="88">
        <f>'[1]Z04 支出决算表(财决04表)'!$A169</f>
        <v>0</v>
      </c>
      <c r="K170" s="74">
        <f>'[1]Z04 支出决算表(财决04表)'!$E169</f>
        <v>0</v>
      </c>
      <c r="L170" s="53" t="str">
        <f t="shared" si="5"/>
        <v/>
      </c>
    </row>
    <row r="171" spans="1:12" ht="22.7" customHeight="1">
      <c r="A171" s="193" t="str">
        <f t="shared" si="4"/>
        <v/>
      </c>
      <c r="B171" s="194"/>
      <c r="C171" s="192" t="str">
        <f>IF(ISERROR(VLOOKUP(A171,'[1]Z04 支出决算表(财决04表)'!$A$10:$J$500,4,FALSE)),"",VLOOKUP(A171,'[1]Z04 支出决算表(财决04表)'!$A$10:$J$500,4,FALSE))</f>
        <v/>
      </c>
      <c r="D171" s="76" t="str">
        <f>IF(ISERROR(VLOOKUP(A171,'[1]Z04 支出决算表(财决04表)'!$A$10:$J$500,5,FALSE)),"",VLOOKUP(A171,'[1]Z04 支出决算表(财决04表)'!$A$10:$J$500,5,FALSE))</f>
        <v/>
      </c>
      <c r="E171" s="76" t="str">
        <f>IF(ISERROR(VLOOKUP(A171,'[1]Z04 支出决算表(财决04表)'!$A$10:$J$500,6,FALSE)),"",VLOOKUP(A171,'[1]Z04 支出决算表(财决04表)'!$A$10:$J$500,6,FALSE))</f>
        <v/>
      </c>
      <c r="F171" s="76" t="str">
        <f>IF(ISERROR(VLOOKUP(A171,'[1]Z04 支出决算表(财决04表)'!$A$10:$J$500,7,FALSE)),"",VLOOKUP(A171,'[1]Z04 支出决算表(财决04表)'!$A$10:$J$500,7,FALSE))</f>
        <v/>
      </c>
      <c r="G171" s="76" t="str">
        <f>IF(ISERROR(VLOOKUP(A171,'[1]Z04 支出决算表(财决04表)'!$A$10:$J$500,8,FALSE)),"",VLOOKUP(A171,'[1]Z04 支出决算表(财决04表)'!$A$10:$J$500,8,FALSE))</f>
        <v/>
      </c>
      <c r="H171" s="76" t="str">
        <f>IF(ISERROR(VLOOKUP(A171,'[1]Z04 支出决算表(财决04表)'!$A$10:$J$500,9,FALSE)),"",VLOOKUP(A171,'[1]Z04 支出决算表(财决04表)'!$A$10:$J$500,9,FALSE))</f>
        <v/>
      </c>
      <c r="I171" s="76" t="str">
        <f>IF(ISERROR(VLOOKUP(A171,'[1]Z04 支出决算表(财决04表)'!$A$10:$J$500,10,FALSE)),"",VLOOKUP(A171,'[1]Z04 支出决算表(财决04表)'!$A$10:$J$500,10,FALSE))</f>
        <v/>
      </c>
      <c r="J171" s="88">
        <f>'[1]Z04 支出决算表(财决04表)'!$A170</f>
        <v>0</v>
      </c>
      <c r="K171" s="74">
        <f>'[1]Z04 支出决算表(财决04表)'!$E170</f>
        <v>0</v>
      </c>
      <c r="L171" s="53" t="str">
        <f t="shared" si="5"/>
        <v/>
      </c>
    </row>
    <row r="172" spans="1:12" ht="22.7" customHeight="1">
      <c r="A172" s="193" t="str">
        <f t="shared" si="4"/>
        <v/>
      </c>
      <c r="B172" s="194"/>
      <c r="C172" s="192" t="str">
        <f>IF(ISERROR(VLOOKUP(A172,'[1]Z04 支出决算表(财决04表)'!$A$10:$J$500,4,FALSE)),"",VLOOKUP(A172,'[1]Z04 支出决算表(财决04表)'!$A$10:$J$500,4,FALSE))</f>
        <v/>
      </c>
      <c r="D172" s="76" t="str">
        <f>IF(ISERROR(VLOOKUP(A172,'[1]Z04 支出决算表(财决04表)'!$A$10:$J$500,5,FALSE)),"",VLOOKUP(A172,'[1]Z04 支出决算表(财决04表)'!$A$10:$J$500,5,FALSE))</f>
        <v/>
      </c>
      <c r="E172" s="76" t="str">
        <f>IF(ISERROR(VLOOKUP(A172,'[1]Z04 支出决算表(财决04表)'!$A$10:$J$500,6,FALSE)),"",VLOOKUP(A172,'[1]Z04 支出决算表(财决04表)'!$A$10:$J$500,6,FALSE))</f>
        <v/>
      </c>
      <c r="F172" s="76" t="str">
        <f>IF(ISERROR(VLOOKUP(A172,'[1]Z04 支出决算表(财决04表)'!$A$10:$J$500,7,FALSE)),"",VLOOKUP(A172,'[1]Z04 支出决算表(财决04表)'!$A$10:$J$500,7,FALSE))</f>
        <v/>
      </c>
      <c r="G172" s="76" t="str">
        <f>IF(ISERROR(VLOOKUP(A172,'[1]Z04 支出决算表(财决04表)'!$A$10:$J$500,8,FALSE)),"",VLOOKUP(A172,'[1]Z04 支出决算表(财决04表)'!$A$10:$J$500,8,FALSE))</f>
        <v/>
      </c>
      <c r="H172" s="76" t="str">
        <f>IF(ISERROR(VLOOKUP(A172,'[1]Z04 支出决算表(财决04表)'!$A$10:$J$500,9,FALSE)),"",VLOOKUP(A172,'[1]Z04 支出决算表(财决04表)'!$A$10:$J$500,9,FALSE))</f>
        <v/>
      </c>
      <c r="I172" s="76" t="str">
        <f>IF(ISERROR(VLOOKUP(A172,'[1]Z04 支出决算表(财决04表)'!$A$10:$J$500,10,FALSE)),"",VLOOKUP(A172,'[1]Z04 支出决算表(财决04表)'!$A$10:$J$500,10,FALSE))</f>
        <v/>
      </c>
      <c r="J172" s="88">
        <f>'[1]Z04 支出决算表(财决04表)'!$A171</f>
        <v>0</v>
      </c>
      <c r="K172" s="74">
        <f>'[1]Z04 支出决算表(财决04表)'!$E171</f>
        <v>0</v>
      </c>
      <c r="L172" s="53" t="str">
        <f t="shared" si="5"/>
        <v/>
      </c>
    </row>
    <row r="173" spans="1:12" ht="22.7" customHeight="1">
      <c r="A173" s="193" t="str">
        <f t="shared" si="4"/>
        <v/>
      </c>
      <c r="B173" s="194"/>
      <c r="C173" s="192" t="str">
        <f>IF(ISERROR(VLOOKUP(A173,'[1]Z04 支出决算表(财决04表)'!$A$10:$J$500,4,FALSE)),"",VLOOKUP(A173,'[1]Z04 支出决算表(财决04表)'!$A$10:$J$500,4,FALSE))</f>
        <v/>
      </c>
      <c r="D173" s="76" t="str">
        <f>IF(ISERROR(VLOOKUP(A173,'[1]Z04 支出决算表(财决04表)'!$A$10:$J$500,5,FALSE)),"",VLOOKUP(A173,'[1]Z04 支出决算表(财决04表)'!$A$10:$J$500,5,FALSE))</f>
        <v/>
      </c>
      <c r="E173" s="76" t="str">
        <f>IF(ISERROR(VLOOKUP(A173,'[1]Z04 支出决算表(财决04表)'!$A$10:$J$500,6,FALSE)),"",VLOOKUP(A173,'[1]Z04 支出决算表(财决04表)'!$A$10:$J$500,6,FALSE))</f>
        <v/>
      </c>
      <c r="F173" s="76" t="str">
        <f>IF(ISERROR(VLOOKUP(A173,'[1]Z04 支出决算表(财决04表)'!$A$10:$J$500,7,FALSE)),"",VLOOKUP(A173,'[1]Z04 支出决算表(财决04表)'!$A$10:$J$500,7,FALSE))</f>
        <v/>
      </c>
      <c r="G173" s="76" t="str">
        <f>IF(ISERROR(VLOOKUP(A173,'[1]Z04 支出决算表(财决04表)'!$A$10:$J$500,8,FALSE)),"",VLOOKUP(A173,'[1]Z04 支出决算表(财决04表)'!$A$10:$J$500,8,FALSE))</f>
        <v/>
      </c>
      <c r="H173" s="76" t="str">
        <f>IF(ISERROR(VLOOKUP(A173,'[1]Z04 支出决算表(财决04表)'!$A$10:$J$500,9,FALSE)),"",VLOOKUP(A173,'[1]Z04 支出决算表(财决04表)'!$A$10:$J$500,9,FALSE))</f>
        <v/>
      </c>
      <c r="I173" s="76" t="str">
        <f>IF(ISERROR(VLOOKUP(A173,'[1]Z04 支出决算表(财决04表)'!$A$10:$J$500,10,FALSE)),"",VLOOKUP(A173,'[1]Z04 支出决算表(财决04表)'!$A$10:$J$500,10,FALSE))</f>
        <v/>
      </c>
      <c r="J173" s="88">
        <f>'[1]Z04 支出决算表(财决04表)'!$A172</f>
        <v>0</v>
      </c>
      <c r="K173" s="74">
        <f>'[1]Z04 支出决算表(财决04表)'!$E172</f>
        <v>0</v>
      </c>
      <c r="L173" s="53" t="str">
        <f t="shared" si="5"/>
        <v/>
      </c>
    </row>
    <row r="174" spans="1:12" ht="22.7" customHeight="1">
      <c r="A174" s="193" t="str">
        <f t="shared" si="4"/>
        <v/>
      </c>
      <c r="B174" s="194"/>
      <c r="C174" s="192" t="str">
        <f>IF(ISERROR(VLOOKUP(A174,'[1]Z04 支出决算表(财决04表)'!$A$10:$J$500,4,FALSE)),"",VLOOKUP(A174,'[1]Z04 支出决算表(财决04表)'!$A$10:$J$500,4,FALSE))</f>
        <v/>
      </c>
      <c r="D174" s="76" t="str">
        <f>IF(ISERROR(VLOOKUP(A174,'[1]Z04 支出决算表(财决04表)'!$A$10:$J$500,5,FALSE)),"",VLOOKUP(A174,'[1]Z04 支出决算表(财决04表)'!$A$10:$J$500,5,FALSE))</f>
        <v/>
      </c>
      <c r="E174" s="76" t="str">
        <f>IF(ISERROR(VLOOKUP(A174,'[1]Z04 支出决算表(财决04表)'!$A$10:$J$500,6,FALSE)),"",VLOOKUP(A174,'[1]Z04 支出决算表(财决04表)'!$A$10:$J$500,6,FALSE))</f>
        <v/>
      </c>
      <c r="F174" s="76" t="str">
        <f>IF(ISERROR(VLOOKUP(A174,'[1]Z04 支出决算表(财决04表)'!$A$10:$J$500,7,FALSE)),"",VLOOKUP(A174,'[1]Z04 支出决算表(财决04表)'!$A$10:$J$500,7,FALSE))</f>
        <v/>
      </c>
      <c r="G174" s="76" t="str">
        <f>IF(ISERROR(VLOOKUP(A174,'[1]Z04 支出决算表(财决04表)'!$A$10:$J$500,8,FALSE)),"",VLOOKUP(A174,'[1]Z04 支出决算表(财决04表)'!$A$10:$J$500,8,FALSE))</f>
        <v/>
      </c>
      <c r="H174" s="76" t="str">
        <f>IF(ISERROR(VLOOKUP(A174,'[1]Z04 支出决算表(财决04表)'!$A$10:$J$500,9,FALSE)),"",VLOOKUP(A174,'[1]Z04 支出决算表(财决04表)'!$A$10:$J$500,9,FALSE))</f>
        <v/>
      </c>
      <c r="I174" s="76" t="str">
        <f>IF(ISERROR(VLOOKUP(A174,'[1]Z04 支出决算表(财决04表)'!$A$10:$J$500,10,FALSE)),"",VLOOKUP(A174,'[1]Z04 支出决算表(财决04表)'!$A$10:$J$500,10,FALSE))</f>
        <v/>
      </c>
      <c r="J174" s="88">
        <f>'[1]Z04 支出决算表(财决04表)'!$A173</f>
        <v>0</v>
      </c>
      <c r="K174" s="74">
        <f>'[1]Z04 支出决算表(财决04表)'!$E173</f>
        <v>0</v>
      </c>
      <c r="L174" s="53" t="str">
        <f t="shared" si="5"/>
        <v/>
      </c>
    </row>
    <row r="175" spans="1:12" ht="22.7" customHeight="1">
      <c r="A175" s="193" t="str">
        <f t="shared" si="4"/>
        <v/>
      </c>
      <c r="B175" s="194"/>
      <c r="C175" s="192" t="str">
        <f>IF(ISERROR(VLOOKUP(A175,'[1]Z04 支出决算表(财决04表)'!$A$10:$J$500,4,FALSE)),"",VLOOKUP(A175,'[1]Z04 支出决算表(财决04表)'!$A$10:$J$500,4,FALSE))</f>
        <v/>
      </c>
      <c r="D175" s="76" t="str">
        <f>IF(ISERROR(VLOOKUP(A175,'[1]Z04 支出决算表(财决04表)'!$A$10:$J$500,5,FALSE)),"",VLOOKUP(A175,'[1]Z04 支出决算表(财决04表)'!$A$10:$J$500,5,FALSE))</f>
        <v/>
      </c>
      <c r="E175" s="76" t="str">
        <f>IF(ISERROR(VLOOKUP(A175,'[1]Z04 支出决算表(财决04表)'!$A$10:$J$500,6,FALSE)),"",VLOOKUP(A175,'[1]Z04 支出决算表(财决04表)'!$A$10:$J$500,6,FALSE))</f>
        <v/>
      </c>
      <c r="F175" s="76" t="str">
        <f>IF(ISERROR(VLOOKUP(A175,'[1]Z04 支出决算表(财决04表)'!$A$10:$J$500,7,FALSE)),"",VLOOKUP(A175,'[1]Z04 支出决算表(财决04表)'!$A$10:$J$500,7,FALSE))</f>
        <v/>
      </c>
      <c r="G175" s="76" t="str">
        <f>IF(ISERROR(VLOOKUP(A175,'[1]Z04 支出决算表(财决04表)'!$A$10:$J$500,8,FALSE)),"",VLOOKUP(A175,'[1]Z04 支出决算表(财决04表)'!$A$10:$J$500,8,FALSE))</f>
        <v/>
      </c>
      <c r="H175" s="76" t="str">
        <f>IF(ISERROR(VLOOKUP(A175,'[1]Z04 支出决算表(财决04表)'!$A$10:$J$500,9,FALSE)),"",VLOOKUP(A175,'[1]Z04 支出决算表(财决04表)'!$A$10:$J$500,9,FALSE))</f>
        <v/>
      </c>
      <c r="I175" s="76" t="str">
        <f>IF(ISERROR(VLOOKUP(A175,'[1]Z04 支出决算表(财决04表)'!$A$10:$J$500,10,FALSE)),"",VLOOKUP(A175,'[1]Z04 支出决算表(财决04表)'!$A$10:$J$500,10,FALSE))</f>
        <v/>
      </c>
      <c r="J175" s="88">
        <f>'[1]Z04 支出决算表(财决04表)'!$A174</f>
        <v>0</v>
      </c>
      <c r="K175" s="74">
        <f>'[1]Z04 支出决算表(财决04表)'!$E174</f>
        <v>0</v>
      </c>
      <c r="L175" s="53" t="str">
        <f t="shared" si="5"/>
        <v/>
      </c>
    </row>
    <row r="176" spans="1:12" ht="22.7" customHeight="1">
      <c r="A176" s="193" t="str">
        <f t="shared" si="4"/>
        <v/>
      </c>
      <c r="B176" s="194"/>
      <c r="C176" s="192" t="str">
        <f>IF(ISERROR(VLOOKUP(A176,'[1]Z04 支出决算表(财决04表)'!$A$10:$J$500,4,FALSE)),"",VLOOKUP(A176,'[1]Z04 支出决算表(财决04表)'!$A$10:$J$500,4,FALSE))</f>
        <v/>
      </c>
      <c r="D176" s="76" t="str">
        <f>IF(ISERROR(VLOOKUP(A176,'[1]Z04 支出决算表(财决04表)'!$A$10:$J$500,5,FALSE)),"",VLOOKUP(A176,'[1]Z04 支出决算表(财决04表)'!$A$10:$J$500,5,FALSE))</f>
        <v/>
      </c>
      <c r="E176" s="76" t="str">
        <f>IF(ISERROR(VLOOKUP(A176,'[1]Z04 支出决算表(财决04表)'!$A$10:$J$500,6,FALSE)),"",VLOOKUP(A176,'[1]Z04 支出决算表(财决04表)'!$A$10:$J$500,6,FALSE))</f>
        <v/>
      </c>
      <c r="F176" s="76" t="str">
        <f>IF(ISERROR(VLOOKUP(A176,'[1]Z04 支出决算表(财决04表)'!$A$10:$J$500,7,FALSE)),"",VLOOKUP(A176,'[1]Z04 支出决算表(财决04表)'!$A$10:$J$500,7,FALSE))</f>
        <v/>
      </c>
      <c r="G176" s="76" t="str">
        <f>IF(ISERROR(VLOOKUP(A176,'[1]Z04 支出决算表(财决04表)'!$A$10:$J$500,8,FALSE)),"",VLOOKUP(A176,'[1]Z04 支出决算表(财决04表)'!$A$10:$J$500,8,FALSE))</f>
        <v/>
      </c>
      <c r="H176" s="76" t="str">
        <f>IF(ISERROR(VLOOKUP(A176,'[1]Z04 支出决算表(财决04表)'!$A$10:$J$500,9,FALSE)),"",VLOOKUP(A176,'[1]Z04 支出决算表(财决04表)'!$A$10:$J$500,9,FALSE))</f>
        <v/>
      </c>
      <c r="I176" s="76" t="str">
        <f>IF(ISERROR(VLOOKUP(A176,'[1]Z04 支出决算表(财决04表)'!$A$10:$J$500,10,FALSE)),"",VLOOKUP(A176,'[1]Z04 支出决算表(财决04表)'!$A$10:$J$500,10,FALSE))</f>
        <v/>
      </c>
      <c r="J176" s="88">
        <f>'[1]Z04 支出决算表(财决04表)'!$A175</f>
        <v>0</v>
      </c>
      <c r="K176" s="74">
        <f>'[1]Z04 支出决算表(财决04表)'!$E175</f>
        <v>0</v>
      </c>
      <c r="L176" s="53" t="str">
        <f t="shared" si="5"/>
        <v/>
      </c>
    </row>
    <row r="177" spans="1:12" ht="22.7" customHeight="1">
      <c r="A177" s="193" t="str">
        <f t="shared" si="4"/>
        <v/>
      </c>
      <c r="B177" s="194"/>
      <c r="C177" s="192" t="str">
        <f>IF(ISERROR(VLOOKUP(A177,'[1]Z04 支出决算表(财决04表)'!$A$10:$J$500,4,FALSE)),"",VLOOKUP(A177,'[1]Z04 支出决算表(财决04表)'!$A$10:$J$500,4,FALSE))</f>
        <v/>
      </c>
      <c r="D177" s="76" t="str">
        <f>IF(ISERROR(VLOOKUP(A177,'[1]Z04 支出决算表(财决04表)'!$A$10:$J$500,5,FALSE)),"",VLOOKUP(A177,'[1]Z04 支出决算表(财决04表)'!$A$10:$J$500,5,FALSE))</f>
        <v/>
      </c>
      <c r="E177" s="76" t="str">
        <f>IF(ISERROR(VLOOKUP(A177,'[1]Z04 支出决算表(财决04表)'!$A$10:$J$500,6,FALSE)),"",VLOOKUP(A177,'[1]Z04 支出决算表(财决04表)'!$A$10:$J$500,6,FALSE))</f>
        <v/>
      </c>
      <c r="F177" s="76" t="str">
        <f>IF(ISERROR(VLOOKUP(A177,'[1]Z04 支出决算表(财决04表)'!$A$10:$J$500,7,FALSE)),"",VLOOKUP(A177,'[1]Z04 支出决算表(财决04表)'!$A$10:$J$500,7,FALSE))</f>
        <v/>
      </c>
      <c r="G177" s="76" t="str">
        <f>IF(ISERROR(VLOOKUP(A177,'[1]Z04 支出决算表(财决04表)'!$A$10:$J$500,8,FALSE)),"",VLOOKUP(A177,'[1]Z04 支出决算表(财决04表)'!$A$10:$J$500,8,FALSE))</f>
        <v/>
      </c>
      <c r="H177" s="76" t="str">
        <f>IF(ISERROR(VLOOKUP(A177,'[1]Z04 支出决算表(财决04表)'!$A$10:$J$500,9,FALSE)),"",VLOOKUP(A177,'[1]Z04 支出决算表(财决04表)'!$A$10:$J$500,9,FALSE))</f>
        <v/>
      </c>
      <c r="I177" s="76" t="str">
        <f>IF(ISERROR(VLOOKUP(A177,'[1]Z04 支出决算表(财决04表)'!$A$10:$J$500,10,FALSE)),"",VLOOKUP(A177,'[1]Z04 支出决算表(财决04表)'!$A$10:$J$500,10,FALSE))</f>
        <v/>
      </c>
      <c r="J177" s="88">
        <f>'[1]Z04 支出决算表(财决04表)'!$A176</f>
        <v>0</v>
      </c>
      <c r="K177" s="74">
        <f>'[1]Z04 支出决算表(财决04表)'!$E176</f>
        <v>0</v>
      </c>
      <c r="L177" s="53" t="str">
        <f t="shared" si="5"/>
        <v/>
      </c>
    </row>
    <row r="178" spans="1:12" ht="22.7" customHeight="1">
      <c r="A178" s="193" t="str">
        <f t="shared" si="4"/>
        <v/>
      </c>
      <c r="B178" s="194"/>
      <c r="C178" s="192" t="str">
        <f>IF(ISERROR(VLOOKUP(A178,'[1]Z04 支出决算表(财决04表)'!$A$10:$J$500,4,FALSE)),"",VLOOKUP(A178,'[1]Z04 支出决算表(财决04表)'!$A$10:$J$500,4,FALSE))</f>
        <v/>
      </c>
      <c r="D178" s="76" t="str">
        <f>IF(ISERROR(VLOOKUP(A178,'[1]Z04 支出决算表(财决04表)'!$A$10:$J$500,5,FALSE)),"",VLOOKUP(A178,'[1]Z04 支出决算表(财决04表)'!$A$10:$J$500,5,FALSE))</f>
        <v/>
      </c>
      <c r="E178" s="76" t="str">
        <f>IF(ISERROR(VLOOKUP(A178,'[1]Z04 支出决算表(财决04表)'!$A$10:$J$500,6,FALSE)),"",VLOOKUP(A178,'[1]Z04 支出决算表(财决04表)'!$A$10:$J$500,6,FALSE))</f>
        <v/>
      </c>
      <c r="F178" s="76" t="str">
        <f>IF(ISERROR(VLOOKUP(A178,'[1]Z04 支出决算表(财决04表)'!$A$10:$J$500,7,FALSE)),"",VLOOKUP(A178,'[1]Z04 支出决算表(财决04表)'!$A$10:$J$500,7,FALSE))</f>
        <v/>
      </c>
      <c r="G178" s="76" t="str">
        <f>IF(ISERROR(VLOOKUP(A178,'[1]Z04 支出决算表(财决04表)'!$A$10:$J$500,8,FALSE)),"",VLOOKUP(A178,'[1]Z04 支出决算表(财决04表)'!$A$10:$J$500,8,FALSE))</f>
        <v/>
      </c>
      <c r="H178" s="76" t="str">
        <f>IF(ISERROR(VLOOKUP(A178,'[1]Z04 支出决算表(财决04表)'!$A$10:$J$500,9,FALSE)),"",VLOOKUP(A178,'[1]Z04 支出决算表(财决04表)'!$A$10:$J$500,9,FALSE))</f>
        <v/>
      </c>
      <c r="I178" s="76" t="str">
        <f>IF(ISERROR(VLOOKUP(A178,'[1]Z04 支出决算表(财决04表)'!$A$10:$J$500,10,FALSE)),"",VLOOKUP(A178,'[1]Z04 支出决算表(财决04表)'!$A$10:$J$500,10,FALSE))</f>
        <v/>
      </c>
      <c r="J178" s="88">
        <f>'[1]Z04 支出决算表(财决04表)'!$A177</f>
        <v>0</v>
      </c>
      <c r="K178" s="74">
        <f>'[1]Z04 支出决算表(财决04表)'!$E177</f>
        <v>0</v>
      </c>
      <c r="L178" s="53" t="str">
        <f t="shared" si="5"/>
        <v/>
      </c>
    </row>
    <row r="179" spans="1:12" ht="22.7" customHeight="1">
      <c r="A179" s="193" t="str">
        <f t="shared" si="4"/>
        <v/>
      </c>
      <c r="B179" s="194"/>
      <c r="C179" s="192" t="str">
        <f>IF(ISERROR(VLOOKUP(A179,'[1]Z04 支出决算表(财决04表)'!$A$10:$J$500,4,FALSE)),"",VLOOKUP(A179,'[1]Z04 支出决算表(财决04表)'!$A$10:$J$500,4,FALSE))</f>
        <v/>
      </c>
      <c r="D179" s="76" t="str">
        <f>IF(ISERROR(VLOOKUP(A179,'[1]Z04 支出决算表(财决04表)'!$A$10:$J$500,5,FALSE)),"",VLOOKUP(A179,'[1]Z04 支出决算表(财决04表)'!$A$10:$J$500,5,FALSE))</f>
        <v/>
      </c>
      <c r="E179" s="76" t="str">
        <f>IF(ISERROR(VLOOKUP(A179,'[1]Z04 支出决算表(财决04表)'!$A$10:$J$500,6,FALSE)),"",VLOOKUP(A179,'[1]Z04 支出决算表(财决04表)'!$A$10:$J$500,6,FALSE))</f>
        <v/>
      </c>
      <c r="F179" s="76" t="str">
        <f>IF(ISERROR(VLOOKUP(A179,'[1]Z04 支出决算表(财决04表)'!$A$10:$J$500,7,FALSE)),"",VLOOKUP(A179,'[1]Z04 支出决算表(财决04表)'!$A$10:$J$500,7,FALSE))</f>
        <v/>
      </c>
      <c r="G179" s="76" t="str">
        <f>IF(ISERROR(VLOOKUP(A179,'[1]Z04 支出决算表(财决04表)'!$A$10:$J$500,8,FALSE)),"",VLOOKUP(A179,'[1]Z04 支出决算表(财决04表)'!$A$10:$J$500,8,FALSE))</f>
        <v/>
      </c>
      <c r="H179" s="76" t="str">
        <f>IF(ISERROR(VLOOKUP(A179,'[1]Z04 支出决算表(财决04表)'!$A$10:$J$500,9,FALSE)),"",VLOOKUP(A179,'[1]Z04 支出决算表(财决04表)'!$A$10:$J$500,9,FALSE))</f>
        <v/>
      </c>
      <c r="I179" s="76" t="str">
        <f>IF(ISERROR(VLOOKUP(A179,'[1]Z04 支出决算表(财决04表)'!$A$10:$J$500,10,FALSE)),"",VLOOKUP(A179,'[1]Z04 支出决算表(财决04表)'!$A$10:$J$500,10,FALSE))</f>
        <v/>
      </c>
      <c r="J179" s="88">
        <f>'[1]Z04 支出决算表(财决04表)'!$A178</f>
        <v>0</v>
      </c>
      <c r="K179" s="74">
        <f>'[1]Z04 支出决算表(财决04表)'!$E178</f>
        <v>0</v>
      </c>
      <c r="L179" s="53" t="str">
        <f t="shared" si="5"/>
        <v/>
      </c>
    </row>
    <row r="180" spans="1:12" ht="22.7" customHeight="1">
      <c r="A180" s="193" t="str">
        <f t="shared" si="4"/>
        <v/>
      </c>
      <c r="B180" s="194"/>
      <c r="C180" s="192" t="str">
        <f>IF(ISERROR(VLOOKUP(A180,'[1]Z04 支出决算表(财决04表)'!$A$10:$J$500,4,FALSE)),"",VLOOKUP(A180,'[1]Z04 支出决算表(财决04表)'!$A$10:$J$500,4,FALSE))</f>
        <v/>
      </c>
      <c r="D180" s="76" t="str">
        <f>IF(ISERROR(VLOOKUP(A180,'[1]Z04 支出决算表(财决04表)'!$A$10:$J$500,5,FALSE)),"",VLOOKUP(A180,'[1]Z04 支出决算表(财决04表)'!$A$10:$J$500,5,FALSE))</f>
        <v/>
      </c>
      <c r="E180" s="76" t="str">
        <f>IF(ISERROR(VLOOKUP(A180,'[1]Z04 支出决算表(财决04表)'!$A$10:$J$500,6,FALSE)),"",VLOOKUP(A180,'[1]Z04 支出决算表(财决04表)'!$A$10:$J$500,6,FALSE))</f>
        <v/>
      </c>
      <c r="F180" s="76" t="str">
        <f>IF(ISERROR(VLOOKUP(A180,'[1]Z04 支出决算表(财决04表)'!$A$10:$J$500,7,FALSE)),"",VLOOKUP(A180,'[1]Z04 支出决算表(财决04表)'!$A$10:$J$500,7,FALSE))</f>
        <v/>
      </c>
      <c r="G180" s="76" t="str">
        <f>IF(ISERROR(VLOOKUP(A180,'[1]Z04 支出决算表(财决04表)'!$A$10:$J$500,8,FALSE)),"",VLOOKUP(A180,'[1]Z04 支出决算表(财决04表)'!$A$10:$J$500,8,FALSE))</f>
        <v/>
      </c>
      <c r="H180" s="76" t="str">
        <f>IF(ISERROR(VLOOKUP(A180,'[1]Z04 支出决算表(财决04表)'!$A$10:$J$500,9,FALSE)),"",VLOOKUP(A180,'[1]Z04 支出决算表(财决04表)'!$A$10:$J$500,9,FALSE))</f>
        <v/>
      </c>
      <c r="I180" s="76" t="str">
        <f>IF(ISERROR(VLOOKUP(A180,'[1]Z04 支出决算表(财决04表)'!$A$10:$J$500,10,FALSE)),"",VLOOKUP(A180,'[1]Z04 支出决算表(财决04表)'!$A$10:$J$500,10,FALSE))</f>
        <v/>
      </c>
      <c r="J180" s="88">
        <f>'[1]Z04 支出决算表(财决04表)'!$A179</f>
        <v>0</v>
      </c>
      <c r="K180" s="74">
        <f>'[1]Z04 支出决算表(财决04表)'!$E179</f>
        <v>0</v>
      </c>
      <c r="L180" s="53" t="str">
        <f t="shared" si="5"/>
        <v/>
      </c>
    </row>
    <row r="181" spans="1:12" ht="22.7" customHeight="1">
      <c r="A181" s="193" t="str">
        <f t="shared" si="4"/>
        <v/>
      </c>
      <c r="B181" s="194"/>
      <c r="C181" s="192" t="str">
        <f>IF(ISERROR(VLOOKUP(A181,'[1]Z04 支出决算表(财决04表)'!$A$10:$J$500,4,FALSE)),"",VLOOKUP(A181,'[1]Z04 支出决算表(财决04表)'!$A$10:$J$500,4,FALSE))</f>
        <v/>
      </c>
      <c r="D181" s="76" t="str">
        <f>IF(ISERROR(VLOOKUP(A181,'[1]Z04 支出决算表(财决04表)'!$A$10:$J$500,5,FALSE)),"",VLOOKUP(A181,'[1]Z04 支出决算表(财决04表)'!$A$10:$J$500,5,FALSE))</f>
        <v/>
      </c>
      <c r="E181" s="76" t="str">
        <f>IF(ISERROR(VLOOKUP(A181,'[1]Z04 支出决算表(财决04表)'!$A$10:$J$500,6,FALSE)),"",VLOOKUP(A181,'[1]Z04 支出决算表(财决04表)'!$A$10:$J$500,6,FALSE))</f>
        <v/>
      </c>
      <c r="F181" s="76" t="str">
        <f>IF(ISERROR(VLOOKUP(A181,'[1]Z04 支出决算表(财决04表)'!$A$10:$J$500,7,FALSE)),"",VLOOKUP(A181,'[1]Z04 支出决算表(财决04表)'!$A$10:$J$500,7,FALSE))</f>
        <v/>
      </c>
      <c r="G181" s="76" t="str">
        <f>IF(ISERROR(VLOOKUP(A181,'[1]Z04 支出决算表(财决04表)'!$A$10:$J$500,8,FALSE)),"",VLOOKUP(A181,'[1]Z04 支出决算表(财决04表)'!$A$10:$J$500,8,FALSE))</f>
        <v/>
      </c>
      <c r="H181" s="76" t="str">
        <f>IF(ISERROR(VLOOKUP(A181,'[1]Z04 支出决算表(财决04表)'!$A$10:$J$500,9,FALSE)),"",VLOOKUP(A181,'[1]Z04 支出决算表(财决04表)'!$A$10:$J$500,9,FALSE))</f>
        <v/>
      </c>
      <c r="I181" s="76" t="str">
        <f>IF(ISERROR(VLOOKUP(A181,'[1]Z04 支出决算表(财决04表)'!$A$10:$J$500,10,FALSE)),"",VLOOKUP(A181,'[1]Z04 支出决算表(财决04表)'!$A$10:$J$500,10,FALSE))</f>
        <v/>
      </c>
      <c r="J181" s="88">
        <f>'[1]Z04 支出决算表(财决04表)'!$A180</f>
        <v>0</v>
      </c>
      <c r="K181" s="74">
        <f>'[1]Z04 支出决算表(财决04表)'!$E180</f>
        <v>0</v>
      </c>
      <c r="L181" s="53" t="str">
        <f t="shared" si="5"/>
        <v/>
      </c>
    </row>
    <row r="182" spans="1:12" ht="22.7" customHeight="1">
      <c r="A182" s="193" t="str">
        <f t="shared" si="4"/>
        <v/>
      </c>
      <c r="B182" s="194"/>
      <c r="C182" s="192" t="str">
        <f>IF(ISERROR(VLOOKUP(A182,'[1]Z04 支出决算表(财决04表)'!$A$10:$J$500,4,FALSE)),"",VLOOKUP(A182,'[1]Z04 支出决算表(财决04表)'!$A$10:$J$500,4,FALSE))</f>
        <v/>
      </c>
      <c r="D182" s="76" t="str">
        <f>IF(ISERROR(VLOOKUP(A182,'[1]Z04 支出决算表(财决04表)'!$A$10:$J$500,5,FALSE)),"",VLOOKUP(A182,'[1]Z04 支出决算表(财决04表)'!$A$10:$J$500,5,FALSE))</f>
        <v/>
      </c>
      <c r="E182" s="76" t="str">
        <f>IF(ISERROR(VLOOKUP(A182,'[1]Z04 支出决算表(财决04表)'!$A$10:$J$500,6,FALSE)),"",VLOOKUP(A182,'[1]Z04 支出决算表(财决04表)'!$A$10:$J$500,6,FALSE))</f>
        <v/>
      </c>
      <c r="F182" s="76" t="str">
        <f>IF(ISERROR(VLOOKUP(A182,'[1]Z04 支出决算表(财决04表)'!$A$10:$J$500,7,FALSE)),"",VLOOKUP(A182,'[1]Z04 支出决算表(财决04表)'!$A$10:$J$500,7,FALSE))</f>
        <v/>
      </c>
      <c r="G182" s="76" t="str">
        <f>IF(ISERROR(VLOOKUP(A182,'[1]Z04 支出决算表(财决04表)'!$A$10:$J$500,8,FALSE)),"",VLOOKUP(A182,'[1]Z04 支出决算表(财决04表)'!$A$10:$J$500,8,FALSE))</f>
        <v/>
      </c>
      <c r="H182" s="76" t="str">
        <f>IF(ISERROR(VLOOKUP(A182,'[1]Z04 支出决算表(财决04表)'!$A$10:$J$500,9,FALSE)),"",VLOOKUP(A182,'[1]Z04 支出决算表(财决04表)'!$A$10:$J$500,9,FALSE))</f>
        <v/>
      </c>
      <c r="I182" s="76" t="str">
        <f>IF(ISERROR(VLOOKUP(A182,'[1]Z04 支出决算表(财决04表)'!$A$10:$J$500,10,FALSE)),"",VLOOKUP(A182,'[1]Z04 支出决算表(财决04表)'!$A$10:$J$500,10,FALSE))</f>
        <v/>
      </c>
      <c r="J182" s="88">
        <f>'[1]Z04 支出决算表(财决04表)'!$A181</f>
        <v>0</v>
      </c>
      <c r="K182" s="74">
        <f>'[1]Z04 支出决算表(财决04表)'!$E181</f>
        <v>0</v>
      </c>
      <c r="L182" s="53" t="str">
        <f t="shared" si="5"/>
        <v/>
      </c>
    </row>
    <row r="183" spans="1:12" ht="22.7" customHeight="1">
      <c r="A183" s="193" t="str">
        <f t="shared" si="4"/>
        <v/>
      </c>
      <c r="B183" s="194"/>
      <c r="C183" s="192" t="str">
        <f>IF(ISERROR(VLOOKUP(A183,'[1]Z04 支出决算表(财决04表)'!$A$10:$J$500,4,FALSE)),"",VLOOKUP(A183,'[1]Z04 支出决算表(财决04表)'!$A$10:$J$500,4,FALSE))</f>
        <v/>
      </c>
      <c r="D183" s="76" t="str">
        <f>IF(ISERROR(VLOOKUP(A183,'[1]Z04 支出决算表(财决04表)'!$A$10:$J$500,5,FALSE)),"",VLOOKUP(A183,'[1]Z04 支出决算表(财决04表)'!$A$10:$J$500,5,FALSE))</f>
        <v/>
      </c>
      <c r="E183" s="76" t="str">
        <f>IF(ISERROR(VLOOKUP(A183,'[1]Z04 支出决算表(财决04表)'!$A$10:$J$500,6,FALSE)),"",VLOOKUP(A183,'[1]Z04 支出决算表(财决04表)'!$A$10:$J$500,6,FALSE))</f>
        <v/>
      </c>
      <c r="F183" s="76" t="str">
        <f>IF(ISERROR(VLOOKUP(A183,'[1]Z04 支出决算表(财决04表)'!$A$10:$J$500,7,FALSE)),"",VLOOKUP(A183,'[1]Z04 支出决算表(财决04表)'!$A$10:$J$500,7,FALSE))</f>
        <v/>
      </c>
      <c r="G183" s="76" t="str">
        <f>IF(ISERROR(VLOOKUP(A183,'[1]Z04 支出决算表(财决04表)'!$A$10:$J$500,8,FALSE)),"",VLOOKUP(A183,'[1]Z04 支出决算表(财决04表)'!$A$10:$J$500,8,FALSE))</f>
        <v/>
      </c>
      <c r="H183" s="76" t="str">
        <f>IF(ISERROR(VLOOKUP(A183,'[1]Z04 支出决算表(财决04表)'!$A$10:$J$500,9,FALSE)),"",VLOOKUP(A183,'[1]Z04 支出决算表(财决04表)'!$A$10:$J$500,9,FALSE))</f>
        <v/>
      </c>
      <c r="I183" s="76" t="str">
        <f>IF(ISERROR(VLOOKUP(A183,'[1]Z04 支出决算表(财决04表)'!$A$10:$J$500,10,FALSE)),"",VLOOKUP(A183,'[1]Z04 支出决算表(财决04表)'!$A$10:$J$500,10,FALSE))</f>
        <v/>
      </c>
      <c r="J183" s="88">
        <f>'[1]Z04 支出决算表(财决04表)'!$A182</f>
        <v>0</v>
      </c>
      <c r="K183" s="74">
        <f>'[1]Z04 支出决算表(财决04表)'!$E182</f>
        <v>0</v>
      </c>
      <c r="L183" s="53" t="str">
        <f t="shared" si="5"/>
        <v/>
      </c>
    </row>
    <row r="184" spans="1:12" ht="22.7" customHeight="1">
      <c r="A184" s="193" t="str">
        <f t="shared" si="4"/>
        <v/>
      </c>
      <c r="B184" s="194"/>
      <c r="C184" s="192" t="str">
        <f>IF(ISERROR(VLOOKUP(A184,'[1]Z04 支出决算表(财决04表)'!$A$10:$J$500,4,FALSE)),"",VLOOKUP(A184,'[1]Z04 支出决算表(财决04表)'!$A$10:$J$500,4,FALSE))</f>
        <v/>
      </c>
      <c r="D184" s="76" t="str">
        <f>IF(ISERROR(VLOOKUP(A184,'[1]Z04 支出决算表(财决04表)'!$A$10:$J$500,5,FALSE)),"",VLOOKUP(A184,'[1]Z04 支出决算表(财决04表)'!$A$10:$J$500,5,FALSE))</f>
        <v/>
      </c>
      <c r="E184" s="76" t="str">
        <f>IF(ISERROR(VLOOKUP(A184,'[1]Z04 支出决算表(财决04表)'!$A$10:$J$500,6,FALSE)),"",VLOOKUP(A184,'[1]Z04 支出决算表(财决04表)'!$A$10:$J$500,6,FALSE))</f>
        <v/>
      </c>
      <c r="F184" s="76" t="str">
        <f>IF(ISERROR(VLOOKUP(A184,'[1]Z04 支出决算表(财决04表)'!$A$10:$J$500,7,FALSE)),"",VLOOKUP(A184,'[1]Z04 支出决算表(财决04表)'!$A$10:$J$500,7,FALSE))</f>
        <v/>
      </c>
      <c r="G184" s="76" t="str">
        <f>IF(ISERROR(VLOOKUP(A184,'[1]Z04 支出决算表(财决04表)'!$A$10:$J$500,8,FALSE)),"",VLOOKUP(A184,'[1]Z04 支出决算表(财决04表)'!$A$10:$J$500,8,FALSE))</f>
        <v/>
      </c>
      <c r="H184" s="76" t="str">
        <f>IF(ISERROR(VLOOKUP(A184,'[1]Z04 支出决算表(财决04表)'!$A$10:$J$500,9,FALSE)),"",VLOOKUP(A184,'[1]Z04 支出决算表(财决04表)'!$A$10:$J$500,9,FALSE))</f>
        <v/>
      </c>
      <c r="I184" s="76" t="str">
        <f>IF(ISERROR(VLOOKUP(A184,'[1]Z04 支出决算表(财决04表)'!$A$10:$J$500,10,FALSE)),"",VLOOKUP(A184,'[1]Z04 支出决算表(财决04表)'!$A$10:$J$500,10,FALSE))</f>
        <v/>
      </c>
      <c r="J184" s="88">
        <f>'[1]Z04 支出决算表(财决04表)'!$A183</f>
        <v>0</v>
      </c>
      <c r="K184" s="74">
        <f>'[1]Z04 支出决算表(财决04表)'!$E183</f>
        <v>0</v>
      </c>
      <c r="L184" s="53" t="str">
        <f t="shared" si="5"/>
        <v/>
      </c>
    </row>
    <row r="185" spans="1:12" ht="22.7" customHeight="1">
      <c r="A185" s="193" t="str">
        <f t="shared" si="4"/>
        <v/>
      </c>
      <c r="B185" s="194"/>
      <c r="C185" s="192" t="str">
        <f>IF(ISERROR(VLOOKUP(A185,'[1]Z04 支出决算表(财决04表)'!$A$10:$J$500,4,FALSE)),"",VLOOKUP(A185,'[1]Z04 支出决算表(财决04表)'!$A$10:$J$500,4,FALSE))</f>
        <v/>
      </c>
      <c r="D185" s="76" t="str">
        <f>IF(ISERROR(VLOOKUP(A185,'[1]Z04 支出决算表(财决04表)'!$A$10:$J$500,5,FALSE)),"",VLOOKUP(A185,'[1]Z04 支出决算表(财决04表)'!$A$10:$J$500,5,FALSE))</f>
        <v/>
      </c>
      <c r="E185" s="76" t="str">
        <f>IF(ISERROR(VLOOKUP(A185,'[1]Z04 支出决算表(财决04表)'!$A$10:$J$500,6,FALSE)),"",VLOOKUP(A185,'[1]Z04 支出决算表(财决04表)'!$A$10:$J$500,6,FALSE))</f>
        <v/>
      </c>
      <c r="F185" s="76" t="str">
        <f>IF(ISERROR(VLOOKUP(A185,'[1]Z04 支出决算表(财决04表)'!$A$10:$J$500,7,FALSE)),"",VLOOKUP(A185,'[1]Z04 支出决算表(财决04表)'!$A$10:$J$500,7,FALSE))</f>
        <v/>
      </c>
      <c r="G185" s="76" t="str">
        <f>IF(ISERROR(VLOOKUP(A185,'[1]Z04 支出决算表(财决04表)'!$A$10:$J$500,8,FALSE)),"",VLOOKUP(A185,'[1]Z04 支出决算表(财决04表)'!$A$10:$J$500,8,FALSE))</f>
        <v/>
      </c>
      <c r="H185" s="76" t="str">
        <f>IF(ISERROR(VLOOKUP(A185,'[1]Z04 支出决算表(财决04表)'!$A$10:$J$500,9,FALSE)),"",VLOOKUP(A185,'[1]Z04 支出决算表(财决04表)'!$A$10:$J$500,9,FALSE))</f>
        <v/>
      </c>
      <c r="I185" s="76" t="str">
        <f>IF(ISERROR(VLOOKUP(A185,'[1]Z04 支出决算表(财决04表)'!$A$10:$J$500,10,FALSE)),"",VLOOKUP(A185,'[1]Z04 支出决算表(财决04表)'!$A$10:$J$500,10,FALSE))</f>
        <v/>
      </c>
      <c r="J185" s="88">
        <f>'[1]Z04 支出决算表(财决04表)'!$A184</f>
        <v>0</v>
      </c>
      <c r="K185" s="74">
        <f>'[1]Z04 支出决算表(财决04表)'!$E184</f>
        <v>0</v>
      </c>
      <c r="L185" s="53" t="str">
        <f t="shared" si="5"/>
        <v/>
      </c>
    </row>
    <row r="186" spans="1:12" ht="22.7" customHeight="1">
      <c r="A186" s="193" t="str">
        <f t="shared" si="4"/>
        <v/>
      </c>
      <c r="B186" s="194"/>
      <c r="C186" s="192" t="str">
        <f>IF(ISERROR(VLOOKUP(A186,'[1]Z04 支出决算表(财决04表)'!$A$10:$J$500,4,FALSE)),"",VLOOKUP(A186,'[1]Z04 支出决算表(财决04表)'!$A$10:$J$500,4,FALSE))</f>
        <v/>
      </c>
      <c r="D186" s="76" t="str">
        <f>IF(ISERROR(VLOOKUP(A186,'[1]Z04 支出决算表(财决04表)'!$A$10:$J$500,5,FALSE)),"",VLOOKUP(A186,'[1]Z04 支出决算表(财决04表)'!$A$10:$J$500,5,FALSE))</f>
        <v/>
      </c>
      <c r="E186" s="76" t="str">
        <f>IF(ISERROR(VLOOKUP(A186,'[1]Z04 支出决算表(财决04表)'!$A$10:$J$500,6,FALSE)),"",VLOOKUP(A186,'[1]Z04 支出决算表(财决04表)'!$A$10:$J$500,6,FALSE))</f>
        <v/>
      </c>
      <c r="F186" s="76" t="str">
        <f>IF(ISERROR(VLOOKUP(A186,'[1]Z04 支出决算表(财决04表)'!$A$10:$J$500,7,FALSE)),"",VLOOKUP(A186,'[1]Z04 支出决算表(财决04表)'!$A$10:$J$500,7,FALSE))</f>
        <v/>
      </c>
      <c r="G186" s="76" t="str">
        <f>IF(ISERROR(VLOOKUP(A186,'[1]Z04 支出决算表(财决04表)'!$A$10:$J$500,8,FALSE)),"",VLOOKUP(A186,'[1]Z04 支出决算表(财决04表)'!$A$10:$J$500,8,FALSE))</f>
        <v/>
      </c>
      <c r="H186" s="76" t="str">
        <f>IF(ISERROR(VLOOKUP(A186,'[1]Z04 支出决算表(财决04表)'!$A$10:$J$500,9,FALSE)),"",VLOOKUP(A186,'[1]Z04 支出决算表(财决04表)'!$A$10:$J$500,9,FALSE))</f>
        <v/>
      </c>
      <c r="I186" s="76" t="str">
        <f>IF(ISERROR(VLOOKUP(A186,'[1]Z04 支出决算表(财决04表)'!$A$10:$J$500,10,FALSE)),"",VLOOKUP(A186,'[1]Z04 支出决算表(财决04表)'!$A$10:$J$500,10,FALSE))</f>
        <v/>
      </c>
      <c r="J186" s="88">
        <f>'[1]Z04 支出决算表(财决04表)'!$A185</f>
        <v>0</v>
      </c>
      <c r="K186" s="74">
        <f>'[1]Z04 支出决算表(财决04表)'!$E185</f>
        <v>0</v>
      </c>
      <c r="L186" s="53" t="str">
        <f t="shared" si="5"/>
        <v/>
      </c>
    </row>
    <row r="187" spans="1:12" ht="22.7" customHeight="1">
      <c r="A187" s="193" t="str">
        <f t="shared" si="4"/>
        <v/>
      </c>
      <c r="B187" s="194"/>
      <c r="C187" s="192" t="str">
        <f>IF(ISERROR(VLOOKUP(A187,'[1]Z04 支出决算表(财决04表)'!$A$10:$J$500,4,FALSE)),"",VLOOKUP(A187,'[1]Z04 支出决算表(财决04表)'!$A$10:$J$500,4,FALSE))</f>
        <v/>
      </c>
      <c r="D187" s="76" t="str">
        <f>IF(ISERROR(VLOOKUP(A187,'[1]Z04 支出决算表(财决04表)'!$A$10:$J$500,5,FALSE)),"",VLOOKUP(A187,'[1]Z04 支出决算表(财决04表)'!$A$10:$J$500,5,FALSE))</f>
        <v/>
      </c>
      <c r="E187" s="76" t="str">
        <f>IF(ISERROR(VLOOKUP(A187,'[1]Z04 支出决算表(财决04表)'!$A$10:$J$500,6,FALSE)),"",VLOOKUP(A187,'[1]Z04 支出决算表(财决04表)'!$A$10:$J$500,6,FALSE))</f>
        <v/>
      </c>
      <c r="F187" s="76" t="str">
        <f>IF(ISERROR(VLOOKUP(A187,'[1]Z04 支出决算表(财决04表)'!$A$10:$J$500,7,FALSE)),"",VLOOKUP(A187,'[1]Z04 支出决算表(财决04表)'!$A$10:$J$500,7,FALSE))</f>
        <v/>
      </c>
      <c r="G187" s="76" t="str">
        <f>IF(ISERROR(VLOOKUP(A187,'[1]Z04 支出决算表(财决04表)'!$A$10:$J$500,8,FALSE)),"",VLOOKUP(A187,'[1]Z04 支出决算表(财决04表)'!$A$10:$J$500,8,FALSE))</f>
        <v/>
      </c>
      <c r="H187" s="76" t="str">
        <f>IF(ISERROR(VLOOKUP(A187,'[1]Z04 支出决算表(财决04表)'!$A$10:$J$500,9,FALSE)),"",VLOOKUP(A187,'[1]Z04 支出决算表(财决04表)'!$A$10:$J$500,9,FALSE))</f>
        <v/>
      </c>
      <c r="I187" s="76" t="str">
        <f>IF(ISERROR(VLOOKUP(A187,'[1]Z04 支出决算表(财决04表)'!$A$10:$J$500,10,FALSE)),"",VLOOKUP(A187,'[1]Z04 支出决算表(财决04表)'!$A$10:$J$500,10,FALSE))</f>
        <v/>
      </c>
      <c r="J187" s="88">
        <f>'[1]Z04 支出决算表(财决04表)'!$A186</f>
        <v>0</v>
      </c>
      <c r="K187" s="74">
        <f>'[1]Z04 支出决算表(财决04表)'!$E186</f>
        <v>0</v>
      </c>
      <c r="L187" s="53" t="str">
        <f t="shared" si="5"/>
        <v/>
      </c>
    </row>
    <row r="188" spans="1:12" ht="22.7" customHeight="1">
      <c r="A188" s="193" t="str">
        <f t="shared" si="4"/>
        <v/>
      </c>
      <c r="B188" s="194"/>
      <c r="C188" s="192" t="str">
        <f>IF(ISERROR(VLOOKUP(A188,'[1]Z04 支出决算表(财决04表)'!$A$10:$J$500,4,FALSE)),"",VLOOKUP(A188,'[1]Z04 支出决算表(财决04表)'!$A$10:$J$500,4,FALSE))</f>
        <v/>
      </c>
      <c r="D188" s="76" t="str">
        <f>IF(ISERROR(VLOOKUP(A188,'[1]Z04 支出决算表(财决04表)'!$A$10:$J$500,5,FALSE)),"",VLOOKUP(A188,'[1]Z04 支出决算表(财决04表)'!$A$10:$J$500,5,FALSE))</f>
        <v/>
      </c>
      <c r="E188" s="76" t="str">
        <f>IF(ISERROR(VLOOKUP(A188,'[1]Z04 支出决算表(财决04表)'!$A$10:$J$500,6,FALSE)),"",VLOOKUP(A188,'[1]Z04 支出决算表(财决04表)'!$A$10:$J$500,6,FALSE))</f>
        <v/>
      </c>
      <c r="F188" s="76" t="str">
        <f>IF(ISERROR(VLOOKUP(A188,'[1]Z04 支出决算表(财决04表)'!$A$10:$J$500,7,FALSE)),"",VLOOKUP(A188,'[1]Z04 支出决算表(财决04表)'!$A$10:$J$500,7,FALSE))</f>
        <v/>
      </c>
      <c r="G188" s="76" t="str">
        <f>IF(ISERROR(VLOOKUP(A188,'[1]Z04 支出决算表(财决04表)'!$A$10:$J$500,8,FALSE)),"",VLOOKUP(A188,'[1]Z04 支出决算表(财决04表)'!$A$10:$J$500,8,FALSE))</f>
        <v/>
      </c>
      <c r="H188" s="76" t="str">
        <f>IF(ISERROR(VLOOKUP(A188,'[1]Z04 支出决算表(财决04表)'!$A$10:$J$500,9,FALSE)),"",VLOOKUP(A188,'[1]Z04 支出决算表(财决04表)'!$A$10:$J$500,9,FALSE))</f>
        <v/>
      </c>
      <c r="I188" s="76" t="str">
        <f>IF(ISERROR(VLOOKUP(A188,'[1]Z04 支出决算表(财决04表)'!$A$10:$J$500,10,FALSE)),"",VLOOKUP(A188,'[1]Z04 支出决算表(财决04表)'!$A$10:$J$500,10,FALSE))</f>
        <v/>
      </c>
      <c r="J188" s="88">
        <f>'[1]Z04 支出决算表(财决04表)'!$A187</f>
        <v>0</v>
      </c>
      <c r="K188" s="74">
        <f>'[1]Z04 支出决算表(财决04表)'!$E187</f>
        <v>0</v>
      </c>
      <c r="L188" s="53" t="str">
        <f t="shared" si="5"/>
        <v/>
      </c>
    </row>
    <row r="189" spans="1:12" ht="22.7" customHeight="1">
      <c r="A189" s="193" t="str">
        <f t="shared" si="4"/>
        <v/>
      </c>
      <c r="B189" s="194"/>
      <c r="C189" s="192" t="str">
        <f>IF(ISERROR(VLOOKUP(A189,'[1]Z04 支出决算表(财决04表)'!$A$10:$J$500,4,FALSE)),"",VLOOKUP(A189,'[1]Z04 支出决算表(财决04表)'!$A$10:$J$500,4,FALSE))</f>
        <v/>
      </c>
      <c r="D189" s="76" t="str">
        <f>IF(ISERROR(VLOOKUP(A189,'[1]Z04 支出决算表(财决04表)'!$A$10:$J$500,5,FALSE)),"",VLOOKUP(A189,'[1]Z04 支出决算表(财决04表)'!$A$10:$J$500,5,FALSE))</f>
        <v/>
      </c>
      <c r="E189" s="76" t="str">
        <f>IF(ISERROR(VLOOKUP(A189,'[1]Z04 支出决算表(财决04表)'!$A$10:$J$500,6,FALSE)),"",VLOOKUP(A189,'[1]Z04 支出决算表(财决04表)'!$A$10:$J$500,6,FALSE))</f>
        <v/>
      </c>
      <c r="F189" s="76" t="str">
        <f>IF(ISERROR(VLOOKUP(A189,'[1]Z04 支出决算表(财决04表)'!$A$10:$J$500,7,FALSE)),"",VLOOKUP(A189,'[1]Z04 支出决算表(财决04表)'!$A$10:$J$500,7,FALSE))</f>
        <v/>
      </c>
      <c r="G189" s="76" t="str">
        <f>IF(ISERROR(VLOOKUP(A189,'[1]Z04 支出决算表(财决04表)'!$A$10:$J$500,8,FALSE)),"",VLOOKUP(A189,'[1]Z04 支出决算表(财决04表)'!$A$10:$J$500,8,FALSE))</f>
        <v/>
      </c>
      <c r="H189" s="76" t="str">
        <f>IF(ISERROR(VLOOKUP(A189,'[1]Z04 支出决算表(财决04表)'!$A$10:$J$500,9,FALSE)),"",VLOOKUP(A189,'[1]Z04 支出决算表(财决04表)'!$A$10:$J$500,9,FALSE))</f>
        <v/>
      </c>
      <c r="I189" s="76" t="str">
        <f>IF(ISERROR(VLOOKUP(A189,'[1]Z04 支出决算表(财决04表)'!$A$10:$J$500,10,FALSE)),"",VLOOKUP(A189,'[1]Z04 支出决算表(财决04表)'!$A$10:$J$500,10,FALSE))</f>
        <v/>
      </c>
      <c r="J189" s="88">
        <f>'[1]Z04 支出决算表(财决04表)'!$A188</f>
        <v>0</v>
      </c>
      <c r="K189" s="74">
        <f>'[1]Z04 支出决算表(财决04表)'!$E188</f>
        <v>0</v>
      </c>
      <c r="L189" s="53" t="str">
        <f t="shared" si="5"/>
        <v/>
      </c>
    </row>
    <row r="190" spans="1:12" ht="22.7" customHeight="1">
      <c r="A190" s="193" t="str">
        <f t="shared" si="4"/>
        <v/>
      </c>
      <c r="B190" s="194"/>
      <c r="C190" s="192" t="str">
        <f>IF(ISERROR(VLOOKUP(A190,'[1]Z04 支出决算表(财决04表)'!$A$10:$J$500,4,FALSE)),"",VLOOKUP(A190,'[1]Z04 支出决算表(财决04表)'!$A$10:$J$500,4,FALSE))</f>
        <v/>
      </c>
      <c r="D190" s="76" t="str">
        <f>IF(ISERROR(VLOOKUP(A190,'[1]Z04 支出决算表(财决04表)'!$A$10:$J$500,5,FALSE)),"",VLOOKUP(A190,'[1]Z04 支出决算表(财决04表)'!$A$10:$J$500,5,FALSE))</f>
        <v/>
      </c>
      <c r="E190" s="76" t="str">
        <f>IF(ISERROR(VLOOKUP(A190,'[1]Z04 支出决算表(财决04表)'!$A$10:$J$500,6,FALSE)),"",VLOOKUP(A190,'[1]Z04 支出决算表(财决04表)'!$A$10:$J$500,6,FALSE))</f>
        <v/>
      </c>
      <c r="F190" s="76" t="str">
        <f>IF(ISERROR(VLOOKUP(A190,'[1]Z04 支出决算表(财决04表)'!$A$10:$J$500,7,FALSE)),"",VLOOKUP(A190,'[1]Z04 支出决算表(财决04表)'!$A$10:$J$500,7,FALSE))</f>
        <v/>
      </c>
      <c r="G190" s="76" t="str">
        <f>IF(ISERROR(VLOOKUP(A190,'[1]Z04 支出决算表(财决04表)'!$A$10:$J$500,8,FALSE)),"",VLOOKUP(A190,'[1]Z04 支出决算表(财决04表)'!$A$10:$J$500,8,FALSE))</f>
        <v/>
      </c>
      <c r="H190" s="76" t="str">
        <f>IF(ISERROR(VLOOKUP(A190,'[1]Z04 支出决算表(财决04表)'!$A$10:$J$500,9,FALSE)),"",VLOOKUP(A190,'[1]Z04 支出决算表(财决04表)'!$A$10:$J$500,9,FALSE))</f>
        <v/>
      </c>
      <c r="I190" s="76" t="str">
        <f>IF(ISERROR(VLOOKUP(A190,'[1]Z04 支出决算表(财决04表)'!$A$10:$J$500,10,FALSE)),"",VLOOKUP(A190,'[1]Z04 支出决算表(财决04表)'!$A$10:$J$500,10,FALSE))</f>
        <v/>
      </c>
      <c r="J190" s="88">
        <f>'[1]Z04 支出决算表(财决04表)'!$A189</f>
        <v>0</v>
      </c>
      <c r="K190" s="74">
        <f>'[1]Z04 支出决算表(财决04表)'!$E189</f>
        <v>0</v>
      </c>
      <c r="L190" s="53" t="str">
        <f t="shared" si="5"/>
        <v/>
      </c>
    </row>
    <row r="191" spans="1:12" ht="22.7" customHeight="1">
      <c r="A191" s="193" t="str">
        <f t="shared" si="4"/>
        <v/>
      </c>
      <c r="B191" s="194"/>
      <c r="C191" s="192" t="str">
        <f>IF(ISERROR(VLOOKUP(A191,'[1]Z04 支出决算表(财决04表)'!$A$10:$J$500,4,FALSE)),"",VLOOKUP(A191,'[1]Z04 支出决算表(财决04表)'!$A$10:$J$500,4,FALSE))</f>
        <v/>
      </c>
      <c r="D191" s="76" t="str">
        <f>IF(ISERROR(VLOOKUP(A191,'[1]Z04 支出决算表(财决04表)'!$A$10:$J$500,5,FALSE)),"",VLOOKUP(A191,'[1]Z04 支出决算表(财决04表)'!$A$10:$J$500,5,FALSE))</f>
        <v/>
      </c>
      <c r="E191" s="76" t="str">
        <f>IF(ISERROR(VLOOKUP(A191,'[1]Z04 支出决算表(财决04表)'!$A$10:$J$500,6,FALSE)),"",VLOOKUP(A191,'[1]Z04 支出决算表(财决04表)'!$A$10:$J$500,6,FALSE))</f>
        <v/>
      </c>
      <c r="F191" s="76" t="str">
        <f>IF(ISERROR(VLOOKUP(A191,'[1]Z04 支出决算表(财决04表)'!$A$10:$J$500,7,FALSE)),"",VLOOKUP(A191,'[1]Z04 支出决算表(财决04表)'!$A$10:$J$500,7,FALSE))</f>
        <v/>
      </c>
      <c r="G191" s="76" t="str">
        <f>IF(ISERROR(VLOOKUP(A191,'[1]Z04 支出决算表(财决04表)'!$A$10:$J$500,8,FALSE)),"",VLOOKUP(A191,'[1]Z04 支出决算表(财决04表)'!$A$10:$J$500,8,FALSE))</f>
        <v/>
      </c>
      <c r="H191" s="76" t="str">
        <f>IF(ISERROR(VLOOKUP(A191,'[1]Z04 支出决算表(财决04表)'!$A$10:$J$500,9,FALSE)),"",VLOOKUP(A191,'[1]Z04 支出决算表(财决04表)'!$A$10:$J$500,9,FALSE))</f>
        <v/>
      </c>
      <c r="I191" s="76" t="str">
        <f>IF(ISERROR(VLOOKUP(A191,'[1]Z04 支出决算表(财决04表)'!$A$10:$J$500,10,FALSE)),"",VLOOKUP(A191,'[1]Z04 支出决算表(财决04表)'!$A$10:$J$500,10,FALSE))</f>
        <v/>
      </c>
      <c r="J191" s="88">
        <f>'[1]Z04 支出决算表(财决04表)'!$A190</f>
        <v>0</v>
      </c>
      <c r="K191" s="74">
        <f>'[1]Z04 支出决算表(财决04表)'!$E190</f>
        <v>0</v>
      </c>
      <c r="L191" s="53" t="str">
        <f t="shared" si="5"/>
        <v/>
      </c>
    </row>
    <row r="192" spans="1:12" ht="22.7" customHeight="1">
      <c r="A192" s="193" t="str">
        <f t="shared" si="4"/>
        <v/>
      </c>
      <c r="B192" s="194"/>
      <c r="C192" s="192" t="str">
        <f>IF(ISERROR(VLOOKUP(A192,'[1]Z04 支出决算表(财决04表)'!$A$10:$J$500,4,FALSE)),"",VLOOKUP(A192,'[1]Z04 支出决算表(财决04表)'!$A$10:$J$500,4,FALSE))</f>
        <v/>
      </c>
      <c r="D192" s="76" t="str">
        <f>IF(ISERROR(VLOOKUP(A192,'[1]Z04 支出决算表(财决04表)'!$A$10:$J$500,5,FALSE)),"",VLOOKUP(A192,'[1]Z04 支出决算表(财决04表)'!$A$10:$J$500,5,FALSE))</f>
        <v/>
      </c>
      <c r="E192" s="76" t="str">
        <f>IF(ISERROR(VLOOKUP(A192,'[1]Z04 支出决算表(财决04表)'!$A$10:$J$500,6,FALSE)),"",VLOOKUP(A192,'[1]Z04 支出决算表(财决04表)'!$A$10:$J$500,6,FALSE))</f>
        <v/>
      </c>
      <c r="F192" s="76" t="str">
        <f>IF(ISERROR(VLOOKUP(A192,'[1]Z04 支出决算表(财决04表)'!$A$10:$J$500,7,FALSE)),"",VLOOKUP(A192,'[1]Z04 支出决算表(财决04表)'!$A$10:$J$500,7,FALSE))</f>
        <v/>
      </c>
      <c r="G192" s="76" t="str">
        <f>IF(ISERROR(VLOOKUP(A192,'[1]Z04 支出决算表(财决04表)'!$A$10:$J$500,8,FALSE)),"",VLOOKUP(A192,'[1]Z04 支出决算表(财决04表)'!$A$10:$J$500,8,FALSE))</f>
        <v/>
      </c>
      <c r="H192" s="76" t="str">
        <f>IF(ISERROR(VLOOKUP(A192,'[1]Z04 支出决算表(财决04表)'!$A$10:$J$500,9,FALSE)),"",VLOOKUP(A192,'[1]Z04 支出决算表(财决04表)'!$A$10:$J$500,9,FALSE))</f>
        <v/>
      </c>
      <c r="I192" s="76" t="str">
        <f>IF(ISERROR(VLOOKUP(A192,'[1]Z04 支出决算表(财决04表)'!$A$10:$J$500,10,FALSE)),"",VLOOKUP(A192,'[1]Z04 支出决算表(财决04表)'!$A$10:$J$500,10,FALSE))</f>
        <v/>
      </c>
      <c r="J192" s="88">
        <f>'[1]Z04 支出决算表(财决04表)'!$A191</f>
        <v>0</v>
      </c>
      <c r="K192" s="74">
        <f>'[1]Z04 支出决算表(财决04表)'!$E191</f>
        <v>0</v>
      </c>
      <c r="L192" s="53" t="str">
        <f t="shared" si="5"/>
        <v/>
      </c>
    </row>
    <row r="193" spans="1:12" ht="22.7" customHeight="1">
      <c r="A193" s="193" t="str">
        <f t="shared" si="4"/>
        <v/>
      </c>
      <c r="B193" s="194"/>
      <c r="C193" s="192" t="str">
        <f>IF(ISERROR(VLOOKUP(A193,'[1]Z04 支出决算表(财决04表)'!$A$10:$J$500,4,FALSE)),"",VLOOKUP(A193,'[1]Z04 支出决算表(财决04表)'!$A$10:$J$500,4,FALSE))</f>
        <v/>
      </c>
      <c r="D193" s="76" t="str">
        <f>IF(ISERROR(VLOOKUP(A193,'[1]Z04 支出决算表(财决04表)'!$A$10:$J$500,5,FALSE)),"",VLOOKUP(A193,'[1]Z04 支出决算表(财决04表)'!$A$10:$J$500,5,FALSE))</f>
        <v/>
      </c>
      <c r="E193" s="76" t="str">
        <f>IF(ISERROR(VLOOKUP(A193,'[1]Z04 支出决算表(财决04表)'!$A$10:$J$500,6,FALSE)),"",VLOOKUP(A193,'[1]Z04 支出决算表(财决04表)'!$A$10:$J$500,6,FALSE))</f>
        <v/>
      </c>
      <c r="F193" s="76" t="str">
        <f>IF(ISERROR(VLOOKUP(A193,'[1]Z04 支出决算表(财决04表)'!$A$10:$J$500,7,FALSE)),"",VLOOKUP(A193,'[1]Z04 支出决算表(财决04表)'!$A$10:$J$500,7,FALSE))</f>
        <v/>
      </c>
      <c r="G193" s="76" t="str">
        <f>IF(ISERROR(VLOOKUP(A193,'[1]Z04 支出决算表(财决04表)'!$A$10:$J$500,8,FALSE)),"",VLOOKUP(A193,'[1]Z04 支出决算表(财决04表)'!$A$10:$J$500,8,FALSE))</f>
        <v/>
      </c>
      <c r="H193" s="76" t="str">
        <f>IF(ISERROR(VLOOKUP(A193,'[1]Z04 支出决算表(财决04表)'!$A$10:$J$500,9,FALSE)),"",VLOOKUP(A193,'[1]Z04 支出决算表(财决04表)'!$A$10:$J$500,9,FALSE))</f>
        <v/>
      </c>
      <c r="I193" s="76" t="str">
        <f>IF(ISERROR(VLOOKUP(A193,'[1]Z04 支出决算表(财决04表)'!$A$10:$J$500,10,FALSE)),"",VLOOKUP(A193,'[1]Z04 支出决算表(财决04表)'!$A$10:$J$500,10,FALSE))</f>
        <v/>
      </c>
      <c r="J193" s="88">
        <f>'[1]Z04 支出决算表(财决04表)'!$A192</f>
        <v>0</v>
      </c>
      <c r="K193" s="74">
        <f>'[1]Z04 支出决算表(财决04表)'!$E192</f>
        <v>0</v>
      </c>
      <c r="L193" s="53" t="str">
        <f t="shared" si="5"/>
        <v/>
      </c>
    </row>
    <row r="194" spans="1:12" ht="22.7" customHeight="1">
      <c r="A194" s="193" t="str">
        <f t="shared" si="4"/>
        <v/>
      </c>
      <c r="B194" s="194"/>
      <c r="C194" s="192" t="str">
        <f>IF(ISERROR(VLOOKUP(A194,'[1]Z04 支出决算表(财决04表)'!$A$10:$J$500,4,FALSE)),"",VLOOKUP(A194,'[1]Z04 支出决算表(财决04表)'!$A$10:$J$500,4,FALSE))</f>
        <v/>
      </c>
      <c r="D194" s="76" t="str">
        <f>IF(ISERROR(VLOOKUP(A194,'[1]Z04 支出决算表(财决04表)'!$A$10:$J$500,5,FALSE)),"",VLOOKUP(A194,'[1]Z04 支出决算表(财决04表)'!$A$10:$J$500,5,FALSE))</f>
        <v/>
      </c>
      <c r="E194" s="76" t="str">
        <f>IF(ISERROR(VLOOKUP(A194,'[1]Z04 支出决算表(财决04表)'!$A$10:$J$500,6,FALSE)),"",VLOOKUP(A194,'[1]Z04 支出决算表(财决04表)'!$A$10:$J$500,6,FALSE))</f>
        <v/>
      </c>
      <c r="F194" s="76" t="str">
        <f>IF(ISERROR(VLOOKUP(A194,'[1]Z04 支出决算表(财决04表)'!$A$10:$J$500,7,FALSE)),"",VLOOKUP(A194,'[1]Z04 支出决算表(财决04表)'!$A$10:$J$500,7,FALSE))</f>
        <v/>
      </c>
      <c r="G194" s="76" t="str">
        <f>IF(ISERROR(VLOOKUP(A194,'[1]Z04 支出决算表(财决04表)'!$A$10:$J$500,8,FALSE)),"",VLOOKUP(A194,'[1]Z04 支出决算表(财决04表)'!$A$10:$J$500,8,FALSE))</f>
        <v/>
      </c>
      <c r="H194" s="76" t="str">
        <f>IF(ISERROR(VLOOKUP(A194,'[1]Z04 支出决算表(财决04表)'!$A$10:$J$500,9,FALSE)),"",VLOOKUP(A194,'[1]Z04 支出决算表(财决04表)'!$A$10:$J$500,9,FALSE))</f>
        <v/>
      </c>
      <c r="I194" s="76" t="str">
        <f>IF(ISERROR(VLOOKUP(A194,'[1]Z04 支出决算表(财决04表)'!$A$10:$J$500,10,FALSE)),"",VLOOKUP(A194,'[1]Z04 支出决算表(财决04表)'!$A$10:$J$500,10,FALSE))</f>
        <v/>
      </c>
      <c r="J194" s="88">
        <f>'[1]Z04 支出决算表(财决04表)'!$A193</f>
        <v>0</v>
      </c>
      <c r="K194" s="74">
        <f>'[1]Z04 支出决算表(财决04表)'!$E193</f>
        <v>0</v>
      </c>
      <c r="L194" s="53" t="str">
        <f t="shared" si="5"/>
        <v/>
      </c>
    </row>
    <row r="195" spans="1:12" ht="22.7" customHeight="1">
      <c r="A195" s="193" t="str">
        <f t="shared" si="4"/>
        <v/>
      </c>
      <c r="B195" s="194"/>
      <c r="C195" s="192" t="str">
        <f>IF(ISERROR(VLOOKUP(A195,'[1]Z04 支出决算表(财决04表)'!$A$10:$J$500,4,FALSE)),"",VLOOKUP(A195,'[1]Z04 支出决算表(财决04表)'!$A$10:$J$500,4,FALSE))</f>
        <v/>
      </c>
      <c r="D195" s="76" t="str">
        <f>IF(ISERROR(VLOOKUP(A195,'[1]Z04 支出决算表(财决04表)'!$A$10:$J$500,5,FALSE)),"",VLOOKUP(A195,'[1]Z04 支出决算表(财决04表)'!$A$10:$J$500,5,FALSE))</f>
        <v/>
      </c>
      <c r="E195" s="76" t="str">
        <f>IF(ISERROR(VLOOKUP(A195,'[1]Z04 支出决算表(财决04表)'!$A$10:$J$500,6,FALSE)),"",VLOOKUP(A195,'[1]Z04 支出决算表(财决04表)'!$A$10:$J$500,6,FALSE))</f>
        <v/>
      </c>
      <c r="F195" s="76" t="str">
        <f>IF(ISERROR(VLOOKUP(A195,'[1]Z04 支出决算表(财决04表)'!$A$10:$J$500,7,FALSE)),"",VLOOKUP(A195,'[1]Z04 支出决算表(财决04表)'!$A$10:$J$500,7,FALSE))</f>
        <v/>
      </c>
      <c r="G195" s="76" t="str">
        <f>IF(ISERROR(VLOOKUP(A195,'[1]Z04 支出决算表(财决04表)'!$A$10:$J$500,8,FALSE)),"",VLOOKUP(A195,'[1]Z04 支出决算表(财决04表)'!$A$10:$J$500,8,FALSE))</f>
        <v/>
      </c>
      <c r="H195" s="76" t="str">
        <f>IF(ISERROR(VLOOKUP(A195,'[1]Z04 支出决算表(财决04表)'!$A$10:$J$500,9,FALSE)),"",VLOOKUP(A195,'[1]Z04 支出决算表(财决04表)'!$A$10:$J$500,9,FALSE))</f>
        <v/>
      </c>
      <c r="I195" s="76" t="str">
        <f>IF(ISERROR(VLOOKUP(A195,'[1]Z04 支出决算表(财决04表)'!$A$10:$J$500,10,FALSE)),"",VLOOKUP(A195,'[1]Z04 支出决算表(财决04表)'!$A$10:$J$500,10,FALSE))</f>
        <v/>
      </c>
      <c r="J195" s="88">
        <f>'[1]Z04 支出决算表(财决04表)'!$A194</f>
        <v>0</v>
      </c>
      <c r="K195" s="74">
        <f>'[1]Z04 支出决算表(财决04表)'!$E194</f>
        <v>0</v>
      </c>
      <c r="L195" s="53" t="str">
        <f t="shared" si="5"/>
        <v/>
      </c>
    </row>
    <row r="196" spans="1:12" ht="22.7" customHeight="1">
      <c r="A196" s="193" t="str">
        <f t="shared" si="4"/>
        <v/>
      </c>
      <c r="B196" s="194"/>
      <c r="C196" s="192" t="str">
        <f>IF(ISERROR(VLOOKUP(A196,'[1]Z04 支出决算表(财决04表)'!$A$10:$J$500,4,FALSE)),"",VLOOKUP(A196,'[1]Z04 支出决算表(财决04表)'!$A$10:$J$500,4,FALSE))</f>
        <v/>
      </c>
      <c r="D196" s="76" t="str">
        <f>IF(ISERROR(VLOOKUP(A196,'[1]Z04 支出决算表(财决04表)'!$A$10:$J$500,5,FALSE)),"",VLOOKUP(A196,'[1]Z04 支出决算表(财决04表)'!$A$10:$J$500,5,FALSE))</f>
        <v/>
      </c>
      <c r="E196" s="76" t="str">
        <f>IF(ISERROR(VLOOKUP(A196,'[1]Z04 支出决算表(财决04表)'!$A$10:$J$500,6,FALSE)),"",VLOOKUP(A196,'[1]Z04 支出决算表(财决04表)'!$A$10:$J$500,6,FALSE))</f>
        <v/>
      </c>
      <c r="F196" s="76" t="str">
        <f>IF(ISERROR(VLOOKUP(A196,'[1]Z04 支出决算表(财决04表)'!$A$10:$J$500,7,FALSE)),"",VLOOKUP(A196,'[1]Z04 支出决算表(财决04表)'!$A$10:$J$500,7,FALSE))</f>
        <v/>
      </c>
      <c r="G196" s="76" t="str">
        <f>IF(ISERROR(VLOOKUP(A196,'[1]Z04 支出决算表(财决04表)'!$A$10:$J$500,8,FALSE)),"",VLOOKUP(A196,'[1]Z04 支出决算表(财决04表)'!$A$10:$J$500,8,FALSE))</f>
        <v/>
      </c>
      <c r="H196" s="76" t="str">
        <f>IF(ISERROR(VLOOKUP(A196,'[1]Z04 支出决算表(财决04表)'!$A$10:$J$500,9,FALSE)),"",VLOOKUP(A196,'[1]Z04 支出决算表(财决04表)'!$A$10:$J$500,9,FALSE))</f>
        <v/>
      </c>
      <c r="I196" s="76" t="str">
        <f>IF(ISERROR(VLOOKUP(A196,'[1]Z04 支出决算表(财决04表)'!$A$10:$J$500,10,FALSE)),"",VLOOKUP(A196,'[1]Z04 支出决算表(财决04表)'!$A$10:$J$500,10,FALSE))</f>
        <v/>
      </c>
      <c r="J196" s="88">
        <f>'[1]Z04 支出决算表(财决04表)'!$A195</f>
        <v>0</v>
      </c>
      <c r="K196" s="74">
        <f>'[1]Z04 支出决算表(财决04表)'!$E195</f>
        <v>0</v>
      </c>
      <c r="L196" s="53" t="str">
        <f t="shared" si="5"/>
        <v/>
      </c>
    </row>
    <row r="197" spans="1:12" ht="22.7" customHeight="1">
      <c r="A197" s="193" t="str">
        <f t="shared" si="4"/>
        <v/>
      </c>
      <c r="B197" s="194"/>
      <c r="C197" s="192" t="str">
        <f>IF(ISERROR(VLOOKUP(A197,'[1]Z04 支出决算表(财决04表)'!$A$10:$J$500,4,FALSE)),"",VLOOKUP(A197,'[1]Z04 支出决算表(财决04表)'!$A$10:$J$500,4,FALSE))</f>
        <v/>
      </c>
      <c r="D197" s="76" t="str">
        <f>IF(ISERROR(VLOOKUP(A197,'[1]Z04 支出决算表(财决04表)'!$A$10:$J$500,5,FALSE)),"",VLOOKUP(A197,'[1]Z04 支出决算表(财决04表)'!$A$10:$J$500,5,FALSE))</f>
        <v/>
      </c>
      <c r="E197" s="76" t="str">
        <f>IF(ISERROR(VLOOKUP(A197,'[1]Z04 支出决算表(财决04表)'!$A$10:$J$500,6,FALSE)),"",VLOOKUP(A197,'[1]Z04 支出决算表(财决04表)'!$A$10:$J$500,6,FALSE))</f>
        <v/>
      </c>
      <c r="F197" s="76" t="str">
        <f>IF(ISERROR(VLOOKUP(A197,'[1]Z04 支出决算表(财决04表)'!$A$10:$J$500,7,FALSE)),"",VLOOKUP(A197,'[1]Z04 支出决算表(财决04表)'!$A$10:$J$500,7,FALSE))</f>
        <v/>
      </c>
      <c r="G197" s="76" t="str">
        <f>IF(ISERROR(VLOOKUP(A197,'[1]Z04 支出决算表(财决04表)'!$A$10:$J$500,8,FALSE)),"",VLOOKUP(A197,'[1]Z04 支出决算表(财决04表)'!$A$10:$J$500,8,FALSE))</f>
        <v/>
      </c>
      <c r="H197" s="76" t="str">
        <f>IF(ISERROR(VLOOKUP(A197,'[1]Z04 支出决算表(财决04表)'!$A$10:$J$500,9,FALSE)),"",VLOOKUP(A197,'[1]Z04 支出决算表(财决04表)'!$A$10:$J$500,9,FALSE))</f>
        <v/>
      </c>
      <c r="I197" s="76" t="str">
        <f>IF(ISERROR(VLOOKUP(A197,'[1]Z04 支出决算表(财决04表)'!$A$10:$J$500,10,FALSE)),"",VLOOKUP(A197,'[1]Z04 支出决算表(财决04表)'!$A$10:$J$500,10,FALSE))</f>
        <v/>
      </c>
      <c r="J197" s="88">
        <f>'[1]Z04 支出决算表(财决04表)'!$A196</f>
        <v>0</v>
      </c>
      <c r="K197" s="74">
        <f>'[1]Z04 支出决算表(财决04表)'!$E196</f>
        <v>0</v>
      </c>
      <c r="L197" s="53" t="str">
        <f t="shared" si="5"/>
        <v/>
      </c>
    </row>
    <row r="198" spans="1:12" ht="22.7" customHeight="1">
      <c r="A198" s="193" t="str">
        <f t="shared" si="4"/>
        <v/>
      </c>
      <c r="B198" s="194"/>
      <c r="C198" s="192" t="str">
        <f>IF(ISERROR(VLOOKUP(A198,'[1]Z04 支出决算表(财决04表)'!$A$10:$J$500,4,FALSE)),"",VLOOKUP(A198,'[1]Z04 支出决算表(财决04表)'!$A$10:$J$500,4,FALSE))</f>
        <v/>
      </c>
      <c r="D198" s="76" t="str">
        <f>IF(ISERROR(VLOOKUP(A198,'[1]Z04 支出决算表(财决04表)'!$A$10:$J$500,5,FALSE)),"",VLOOKUP(A198,'[1]Z04 支出决算表(财决04表)'!$A$10:$J$500,5,FALSE))</f>
        <v/>
      </c>
      <c r="E198" s="76" t="str">
        <f>IF(ISERROR(VLOOKUP(A198,'[1]Z04 支出决算表(财决04表)'!$A$10:$J$500,6,FALSE)),"",VLOOKUP(A198,'[1]Z04 支出决算表(财决04表)'!$A$10:$J$500,6,FALSE))</f>
        <v/>
      </c>
      <c r="F198" s="76" t="str">
        <f>IF(ISERROR(VLOOKUP(A198,'[1]Z04 支出决算表(财决04表)'!$A$10:$J$500,7,FALSE)),"",VLOOKUP(A198,'[1]Z04 支出决算表(财决04表)'!$A$10:$J$500,7,FALSE))</f>
        <v/>
      </c>
      <c r="G198" s="76" t="str">
        <f>IF(ISERROR(VLOOKUP(A198,'[1]Z04 支出决算表(财决04表)'!$A$10:$J$500,8,FALSE)),"",VLOOKUP(A198,'[1]Z04 支出决算表(财决04表)'!$A$10:$J$500,8,FALSE))</f>
        <v/>
      </c>
      <c r="H198" s="76" t="str">
        <f>IF(ISERROR(VLOOKUP(A198,'[1]Z04 支出决算表(财决04表)'!$A$10:$J$500,9,FALSE)),"",VLOOKUP(A198,'[1]Z04 支出决算表(财决04表)'!$A$10:$J$500,9,FALSE))</f>
        <v/>
      </c>
      <c r="I198" s="76" t="str">
        <f>IF(ISERROR(VLOOKUP(A198,'[1]Z04 支出决算表(财决04表)'!$A$10:$J$500,10,FALSE)),"",VLOOKUP(A198,'[1]Z04 支出决算表(财决04表)'!$A$10:$J$500,10,FALSE))</f>
        <v/>
      </c>
      <c r="J198" s="88">
        <f>'[1]Z04 支出决算表(财决04表)'!$A197</f>
        <v>0</v>
      </c>
      <c r="K198" s="74">
        <f>'[1]Z04 支出决算表(财决04表)'!$E197</f>
        <v>0</v>
      </c>
      <c r="L198" s="53" t="str">
        <f t="shared" si="5"/>
        <v/>
      </c>
    </row>
    <row r="199" spans="1:12" ht="22.7" customHeight="1">
      <c r="A199" s="193" t="str">
        <f t="shared" si="4"/>
        <v/>
      </c>
      <c r="B199" s="194"/>
      <c r="C199" s="192" t="str">
        <f>IF(ISERROR(VLOOKUP(A199,'[1]Z04 支出决算表(财决04表)'!$A$10:$J$500,4,FALSE)),"",VLOOKUP(A199,'[1]Z04 支出决算表(财决04表)'!$A$10:$J$500,4,FALSE))</f>
        <v/>
      </c>
      <c r="D199" s="76" t="str">
        <f>IF(ISERROR(VLOOKUP(A199,'[1]Z04 支出决算表(财决04表)'!$A$10:$J$500,5,FALSE)),"",VLOOKUP(A199,'[1]Z04 支出决算表(财决04表)'!$A$10:$J$500,5,FALSE))</f>
        <v/>
      </c>
      <c r="E199" s="76" t="str">
        <f>IF(ISERROR(VLOOKUP(A199,'[1]Z04 支出决算表(财决04表)'!$A$10:$J$500,6,FALSE)),"",VLOOKUP(A199,'[1]Z04 支出决算表(财决04表)'!$A$10:$J$500,6,FALSE))</f>
        <v/>
      </c>
      <c r="F199" s="76" t="str">
        <f>IF(ISERROR(VLOOKUP(A199,'[1]Z04 支出决算表(财决04表)'!$A$10:$J$500,7,FALSE)),"",VLOOKUP(A199,'[1]Z04 支出决算表(财决04表)'!$A$10:$J$500,7,FALSE))</f>
        <v/>
      </c>
      <c r="G199" s="76" t="str">
        <f>IF(ISERROR(VLOOKUP(A199,'[1]Z04 支出决算表(财决04表)'!$A$10:$J$500,8,FALSE)),"",VLOOKUP(A199,'[1]Z04 支出决算表(财决04表)'!$A$10:$J$500,8,FALSE))</f>
        <v/>
      </c>
      <c r="H199" s="76" t="str">
        <f>IF(ISERROR(VLOOKUP(A199,'[1]Z04 支出决算表(财决04表)'!$A$10:$J$500,9,FALSE)),"",VLOOKUP(A199,'[1]Z04 支出决算表(财决04表)'!$A$10:$J$500,9,FALSE))</f>
        <v/>
      </c>
      <c r="I199" s="76" t="str">
        <f>IF(ISERROR(VLOOKUP(A199,'[1]Z04 支出决算表(财决04表)'!$A$10:$J$500,10,FALSE)),"",VLOOKUP(A199,'[1]Z04 支出决算表(财决04表)'!$A$10:$J$500,10,FALSE))</f>
        <v/>
      </c>
      <c r="J199" s="88">
        <f>'[1]Z04 支出决算表(财决04表)'!$A198</f>
        <v>0</v>
      </c>
      <c r="K199" s="74">
        <f>'[1]Z04 支出决算表(财决04表)'!$E198</f>
        <v>0</v>
      </c>
      <c r="L199" s="53" t="str">
        <f t="shared" si="5"/>
        <v/>
      </c>
    </row>
    <row r="200" spans="1:12" ht="22.7" customHeight="1">
      <c r="A200" s="193" t="str">
        <f t="shared" si="4"/>
        <v/>
      </c>
      <c r="B200" s="194"/>
      <c r="C200" s="192" t="str">
        <f>IF(ISERROR(VLOOKUP(A200,'[1]Z04 支出决算表(财决04表)'!$A$10:$J$500,4,FALSE)),"",VLOOKUP(A200,'[1]Z04 支出决算表(财决04表)'!$A$10:$J$500,4,FALSE))</f>
        <v/>
      </c>
      <c r="D200" s="76" t="str">
        <f>IF(ISERROR(VLOOKUP(A200,'[1]Z04 支出决算表(财决04表)'!$A$10:$J$500,5,FALSE)),"",VLOOKUP(A200,'[1]Z04 支出决算表(财决04表)'!$A$10:$J$500,5,FALSE))</f>
        <v/>
      </c>
      <c r="E200" s="76" t="str">
        <f>IF(ISERROR(VLOOKUP(A200,'[1]Z04 支出决算表(财决04表)'!$A$10:$J$500,6,FALSE)),"",VLOOKUP(A200,'[1]Z04 支出决算表(财决04表)'!$A$10:$J$500,6,FALSE))</f>
        <v/>
      </c>
      <c r="F200" s="76" t="str">
        <f>IF(ISERROR(VLOOKUP(A200,'[1]Z04 支出决算表(财决04表)'!$A$10:$J$500,7,FALSE)),"",VLOOKUP(A200,'[1]Z04 支出决算表(财决04表)'!$A$10:$J$500,7,FALSE))</f>
        <v/>
      </c>
      <c r="G200" s="76" t="str">
        <f>IF(ISERROR(VLOOKUP(A200,'[1]Z04 支出决算表(财决04表)'!$A$10:$J$500,8,FALSE)),"",VLOOKUP(A200,'[1]Z04 支出决算表(财决04表)'!$A$10:$J$500,8,FALSE))</f>
        <v/>
      </c>
      <c r="H200" s="76" t="str">
        <f>IF(ISERROR(VLOOKUP(A200,'[1]Z04 支出决算表(财决04表)'!$A$10:$J$500,9,FALSE)),"",VLOOKUP(A200,'[1]Z04 支出决算表(财决04表)'!$A$10:$J$500,9,FALSE))</f>
        <v/>
      </c>
      <c r="I200" s="76" t="str">
        <f>IF(ISERROR(VLOOKUP(A200,'[1]Z04 支出决算表(财决04表)'!$A$10:$J$500,10,FALSE)),"",VLOOKUP(A200,'[1]Z04 支出决算表(财决04表)'!$A$10:$J$500,10,FALSE))</f>
        <v/>
      </c>
      <c r="J200" s="88">
        <f>'[1]Z04 支出决算表(财决04表)'!$A199</f>
        <v>0</v>
      </c>
      <c r="K200" s="74">
        <f>'[1]Z04 支出决算表(财决04表)'!$E199</f>
        <v>0</v>
      </c>
      <c r="L200" s="53" t="str">
        <f t="shared" si="5"/>
        <v/>
      </c>
    </row>
    <row r="201" spans="1:12" ht="22.7" customHeight="1">
      <c r="A201" s="193" t="str">
        <f t="shared" si="4"/>
        <v/>
      </c>
      <c r="B201" s="194"/>
      <c r="C201" s="192" t="str">
        <f>IF(ISERROR(VLOOKUP(A201,'[1]Z04 支出决算表(财决04表)'!$A$10:$J$500,4,FALSE)),"",VLOOKUP(A201,'[1]Z04 支出决算表(财决04表)'!$A$10:$J$500,4,FALSE))</f>
        <v/>
      </c>
      <c r="D201" s="76" t="str">
        <f>IF(ISERROR(VLOOKUP(A201,'[1]Z04 支出决算表(财决04表)'!$A$10:$J$500,5,FALSE)),"",VLOOKUP(A201,'[1]Z04 支出决算表(财决04表)'!$A$10:$J$500,5,FALSE))</f>
        <v/>
      </c>
      <c r="E201" s="76" t="str">
        <f>IF(ISERROR(VLOOKUP(A201,'[1]Z04 支出决算表(财决04表)'!$A$10:$J$500,6,FALSE)),"",VLOOKUP(A201,'[1]Z04 支出决算表(财决04表)'!$A$10:$J$500,6,FALSE))</f>
        <v/>
      </c>
      <c r="F201" s="76" t="str">
        <f>IF(ISERROR(VLOOKUP(A201,'[1]Z04 支出决算表(财决04表)'!$A$10:$J$500,7,FALSE)),"",VLOOKUP(A201,'[1]Z04 支出决算表(财决04表)'!$A$10:$J$500,7,FALSE))</f>
        <v/>
      </c>
      <c r="G201" s="76" t="str">
        <f>IF(ISERROR(VLOOKUP(A201,'[1]Z04 支出决算表(财决04表)'!$A$10:$J$500,8,FALSE)),"",VLOOKUP(A201,'[1]Z04 支出决算表(财决04表)'!$A$10:$J$500,8,FALSE))</f>
        <v/>
      </c>
      <c r="H201" s="76" t="str">
        <f>IF(ISERROR(VLOOKUP(A201,'[1]Z04 支出决算表(财决04表)'!$A$10:$J$500,9,FALSE)),"",VLOOKUP(A201,'[1]Z04 支出决算表(财决04表)'!$A$10:$J$500,9,FALSE))</f>
        <v/>
      </c>
      <c r="I201" s="76" t="str">
        <f>IF(ISERROR(VLOOKUP(A201,'[1]Z04 支出决算表(财决04表)'!$A$10:$J$500,10,FALSE)),"",VLOOKUP(A201,'[1]Z04 支出决算表(财决04表)'!$A$10:$J$500,10,FALSE))</f>
        <v/>
      </c>
      <c r="J201" s="88">
        <f>'[1]Z04 支出决算表(财决04表)'!$A200</f>
        <v>0</v>
      </c>
      <c r="K201" s="74">
        <f>'[1]Z04 支出决算表(财决04表)'!$E200</f>
        <v>0</v>
      </c>
      <c r="L201" s="53" t="str">
        <f t="shared" si="5"/>
        <v/>
      </c>
    </row>
    <row r="202" spans="1:12" ht="22.7" customHeight="1">
      <c r="A202" s="193" t="str">
        <f t="shared" si="4"/>
        <v/>
      </c>
      <c r="B202" s="194"/>
      <c r="C202" s="192" t="str">
        <f>IF(ISERROR(VLOOKUP(A202,'[1]Z04 支出决算表(财决04表)'!$A$10:$J$500,4,FALSE)),"",VLOOKUP(A202,'[1]Z04 支出决算表(财决04表)'!$A$10:$J$500,4,FALSE))</f>
        <v/>
      </c>
      <c r="D202" s="76" t="str">
        <f>IF(ISERROR(VLOOKUP(A202,'[1]Z04 支出决算表(财决04表)'!$A$10:$J$500,5,FALSE)),"",VLOOKUP(A202,'[1]Z04 支出决算表(财决04表)'!$A$10:$J$500,5,FALSE))</f>
        <v/>
      </c>
      <c r="E202" s="76" t="str">
        <f>IF(ISERROR(VLOOKUP(A202,'[1]Z04 支出决算表(财决04表)'!$A$10:$J$500,6,FALSE)),"",VLOOKUP(A202,'[1]Z04 支出决算表(财决04表)'!$A$10:$J$500,6,FALSE))</f>
        <v/>
      </c>
      <c r="F202" s="76" t="str">
        <f>IF(ISERROR(VLOOKUP(A202,'[1]Z04 支出决算表(财决04表)'!$A$10:$J$500,7,FALSE)),"",VLOOKUP(A202,'[1]Z04 支出决算表(财决04表)'!$A$10:$J$500,7,FALSE))</f>
        <v/>
      </c>
      <c r="G202" s="76" t="str">
        <f>IF(ISERROR(VLOOKUP(A202,'[1]Z04 支出决算表(财决04表)'!$A$10:$J$500,8,FALSE)),"",VLOOKUP(A202,'[1]Z04 支出决算表(财决04表)'!$A$10:$J$500,8,FALSE))</f>
        <v/>
      </c>
      <c r="H202" s="76" t="str">
        <f>IF(ISERROR(VLOOKUP(A202,'[1]Z04 支出决算表(财决04表)'!$A$10:$J$500,9,FALSE)),"",VLOOKUP(A202,'[1]Z04 支出决算表(财决04表)'!$A$10:$J$500,9,FALSE))</f>
        <v/>
      </c>
      <c r="I202" s="76" t="str">
        <f>IF(ISERROR(VLOOKUP(A202,'[1]Z04 支出决算表(财决04表)'!$A$10:$J$500,10,FALSE)),"",VLOOKUP(A202,'[1]Z04 支出决算表(财决04表)'!$A$10:$J$500,10,FALSE))</f>
        <v/>
      </c>
      <c r="J202" s="88">
        <f>'[1]Z04 支出决算表(财决04表)'!$A201</f>
        <v>0</v>
      </c>
      <c r="K202" s="74">
        <f>'[1]Z04 支出决算表(财决04表)'!$E201</f>
        <v>0</v>
      </c>
      <c r="L202" s="53" t="str">
        <f t="shared" si="5"/>
        <v/>
      </c>
    </row>
    <row r="203" spans="1:12" ht="22.7" customHeight="1">
      <c r="A203" s="193" t="str">
        <f t="shared" si="4"/>
        <v/>
      </c>
      <c r="B203" s="194"/>
      <c r="C203" s="192" t="str">
        <f>IF(ISERROR(VLOOKUP(A203,'[1]Z04 支出决算表(财决04表)'!$A$10:$J$500,4,FALSE)),"",VLOOKUP(A203,'[1]Z04 支出决算表(财决04表)'!$A$10:$J$500,4,FALSE))</f>
        <v/>
      </c>
      <c r="D203" s="76" t="str">
        <f>IF(ISERROR(VLOOKUP(A203,'[1]Z04 支出决算表(财决04表)'!$A$10:$J$500,5,FALSE)),"",VLOOKUP(A203,'[1]Z04 支出决算表(财决04表)'!$A$10:$J$500,5,FALSE))</f>
        <v/>
      </c>
      <c r="E203" s="76" t="str">
        <f>IF(ISERROR(VLOOKUP(A203,'[1]Z04 支出决算表(财决04表)'!$A$10:$J$500,6,FALSE)),"",VLOOKUP(A203,'[1]Z04 支出决算表(财决04表)'!$A$10:$J$500,6,FALSE))</f>
        <v/>
      </c>
      <c r="F203" s="76" t="str">
        <f>IF(ISERROR(VLOOKUP(A203,'[1]Z04 支出决算表(财决04表)'!$A$10:$J$500,7,FALSE)),"",VLOOKUP(A203,'[1]Z04 支出决算表(财决04表)'!$A$10:$J$500,7,FALSE))</f>
        <v/>
      </c>
      <c r="G203" s="76" t="str">
        <f>IF(ISERROR(VLOOKUP(A203,'[1]Z04 支出决算表(财决04表)'!$A$10:$J$500,8,FALSE)),"",VLOOKUP(A203,'[1]Z04 支出决算表(财决04表)'!$A$10:$J$500,8,FALSE))</f>
        <v/>
      </c>
      <c r="H203" s="76" t="str">
        <f>IF(ISERROR(VLOOKUP(A203,'[1]Z04 支出决算表(财决04表)'!$A$10:$J$500,9,FALSE)),"",VLOOKUP(A203,'[1]Z04 支出决算表(财决04表)'!$A$10:$J$500,9,FALSE))</f>
        <v/>
      </c>
      <c r="I203" s="76" t="str">
        <f>IF(ISERROR(VLOOKUP(A203,'[1]Z04 支出决算表(财决04表)'!$A$10:$J$500,10,FALSE)),"",VLOOKUP(A203,'[1]Z04 支出决算表(财决04表)'!$A$10:$J$500,10,FALSE))</f>
        <v/>
      </c>
      <c r="J203" s="88">
        <f>'[1]Z04 支出决算表(财决04表)'!$A202</f>
        <v>0</v>
      </c>
      <c r="K203" s="74">
        <f>'[1]Z04 支出决算表(财决04表)'!$E202</f>
        <v>0</v>
      </c>
      <c r="L203" s="53" t="str">
        <f t="shared" si="5"/>
        <v/>
      </c>
    </row>
    <row r="204" spans="1:12" ht="22.7" customHeight="1">
      <c r="A204" s="193" t="str">
        <f t="shared" ref="A204:A267" si="6">IF(J204&gt;0,J204,"")</f>
        <v/>
      </c>
      <c r="B204" s="194"/>
      <c r="C204" s="192" t="str">
        <f>IF(ISERROR(VLOOKUP(A204,'[1]Z04 支出决算表(财决04表)'!$A$10:$J$500,4,FALSE)),"",VLOOKUP(A204,'[1]Z04 支出决算表(财决04表)'!$A$10:$J$500,4,FALSE))</f>
        <v/>
      </c>
      <c r="D204" s="76" t="str">
        <f>IF(ISERROR(VLOOKUP(A204,'[1]Z04 支出决算表(财决04表)'!$A$10:$J$500,5,FALSE)),"",VLOOKUP(A204,'[1]Z04 支出决算表(财决04表)'!$A$10:$J$500,5,FALSE))</f>
        <v/>
      </c>
      <c r="E204" s="76" t="str">
        <f>IF(ISERROR(VLOOKUP(A204,'[1]Z04 支出决算表(财决04表)'!$A$10:$J$500,6,FALSE)),"",VLOOKUP(A204,'[1]Z04 支出决算表(财决04表)'!$A$10:$J$500,6,FALSE))</f>
        <v/>
      </c>
      <c r="F204" s="76" t="str">
        <f>IF(ISERROR(VLOOKUP(A204,'[1]Z04 支出决算表(财决04表)'!$A$10:$J$500,7,FALSE)),"",VLOOKUP(A204,'[1]Z04 支出决算表(财决04表)'!$A$10:$J$500,7,FALSE))</f>
        <v/>
      </c>
      <c r="G204" s="76" t="str">
        <f>IF(ISERROR(VLOOKUP(A204,'[1]Z04 支出决算表(财决04表)'!$A$10:$J$500,8,FALSE)),"",VLOOKUP(A204,'[1]Z04 支出决算表(财决04表)'!$A$10:$J$500,8,FALSE))</f>
        <v/>
      </c>
      <c r="H204" s="76" t="str">
        <f>IF(ISERROR(VLOOKUP(A204,'[1]Z04 支出决算表(财决04表)'!$A$10:$J$500,9,FALSE)),"",VLOOKUP(A204,'[1]Z04 支出决算表(财决04表)'!$A$10:$J$500,9,FALSE))</f>
        <v/>
      </c>
      <c r="I204" s="76" t="str">
        <f>IF(ISERROR(VLOOKUP(A204,'[1]Z04 支出决算表(财决04表)'!$A$10:$J$500,10,FALSE)),"",VLOOKUP(A204,'[1]Z04 支出决算表(财决04表)'!$A$10:$J$500,10,FALSE))</f>
        <v/>
      </c>
      <c r="J204" s="88">
        <f>'[1]Z04 支出决算表(财决04表)'!$A203</f>
        <v>0</v>
      </c>
      <c r="K204" s="74">
        <f>'[1]Z04 支出决算表(财决04表)'!$E203</f>
        <v>0</v>
      </c>
      <c r="L204" s="53" t="str">
        <f t="shared" ref="L204:L267" si="7">IF(C204&lt;&gt;"",ROW(),"")</f>
        <v/>
      </c>
    </row>
    <row r="205" spans="1:12" ht="22.7" customHeight="1">
      <c r="A205" s="193" t="str">
        <f t="shared" si="6"/>
        <v/>
      </c>
      <c r="B205" s="194"/>
      <c r="C205" s="192" t="str">
        <f>IF(ISERROR(VLOOKUP(A205,'[1]Z04 支出决算表(财决04表)'!$A$10:$J$500,4,FALSE)),"",VLOOKUP(A205,'[1]Z04 支出决算表(财决04表)'!$A$10:$J$500,4,FALSE))</f>
        <v/>
      </c>
      <c r="D205" s="76" t="str">
        <f>IF(ISERROR(VLOOKUP(A205,'[1]Z04 支出决算表(财决04表)'!$A$10:$J$500,5,FALSE)),"",VLOOKUP(A205,'[1]Z04 支出决算表(财决04表)'!$A$10:$J$500,5,FALSE))</f>
        <v/>
      </c>
      <c r="E205" s="76" t="str">
        <f>IF(ISERROR(VLOOKUP(A205,'[1]Z04 支出决算表(财决04表)'!$A$10:$J$500,6,FALSE)),"",VLOOKUP(A205,'[1]Z04 支出决算表(财决04表)'!$A$10:$J$500,6,FALSE))</f>
        <v/>
      </c>
      <c r="F205" s="76" t="str">
        <f>IF(ISERROR(VLOOKUP(A205,'[1]Z04 支出决算表(财决04表)'!$A$10:$J$500,7,FALSE)),"",VLOOKUP(A205,'[1]Z04 支出决算表(财决04表)'!$A$10:$J$500,7,FALSE))</f>
        <v/>
      </c>
      <c r="G205" s="76" t="str">
        <f>IF(ISERROR(VLOOKUP(A205,'[1]Z04 支出决算表(财决04表)'!$A$10:$J$500,8,FALSE)),"",VLOOKUP(A205,'[1]Z04 支出决算表(财决04表)'!$A$10:$J$500,8,FALSE))</f>
        <v/>
      </c>
      <c r="H205" s="76" t="str">
        <f>IF(ISERROR(VLOOKUP(A205,'[1]Z04 支出决算表(财决04表)'!$A$10:$J$500,9,FALSE)),"",VLOOKUP(A205,'[1]Z04 支出决算表(财决04表)'!$A$10:$J$500,9,FALSE))</f>
        <v/>
      </c>
      <c r="I205" s="76" t="str">
        <f>IF(ISERROR(VLOOKUP(A205,'[1]Z04 支出决算表(财决04表)'!$A$10:$J$500,10,FALSE)),"",VLOOKUP(A205,'[1]Z04 支出决算表(财决04表)'!$A$10:$J$500,10,FALSE))</f>
        <v/>
      </c>
      <c r="J205" s="88">
        <f>'[1]Z04 支出决算表(财决04表)'!$A204</f>
        <v>0</v>
      </c>
      <c r="K205" s="74">
        <f>'[1]Z04 支出决算表(财决04表)'!$E204</f>
        <v>0</v>
      </c>
      <c r="L205" s="53" t="str">
        <f t="shared" si="7"/>
        <v/>
      </c>
    </row>
    <row r="206" spans="1:12" ht="22.7" customHeight="1">
      <c r="A206" s="193" t="str">
        <f t="shared" si="6"/>
        <v/>
      </c>
      <c r="B206" s="194"/>
      <c r="C206" s="192" t="str">
        <f>IF(ISERROR(VLOOKUP(A206,'[1]Z04 支出决算表(财决04表)'!$A$10:$J$500,4,FALSE)),"",VLOOKUP(A206,'[1]Z04 支出决算表(财决04表)'!$A$10:$J$500,4,FALSE))</f>
        <v/>
      </c>
      <c r="D206" s="76" t="str">
        <f>IF(ISERROR(VLOOKUP(A206,'[1]Z04 支出决算表(财决04表)'!$A$10:$J$500,5,FALSE)),"",VLOOKUP(A206,'[1]Z04 支出决算表(财决04表)'!$A$10:$J$500,5,FALSE))</f>
        <v/>
      </c>
      <c r="E206" s="76" t="str">
        <f>IF(ISERROR(VLOOKUP(A206,'[1]Z04 支出决算表(财决04表)'!$A$10:$J$500,6,FALSE)),"",VLOOKUP(A206,'[1]Z04 支出决算表(财决04表)'!$A$10:$J$500,6,FALSE))</f>
        <v/>
      </c>
      <c r="F206" s="76" t="str">
        <f>IF(ISERROR(VLOOKUP(A206,'[1]Z04 支出决算表(财决04表)'!$A$10:$J$500,7,FALSE)),"",VLOOKUP(A206,'[1]Z04 支出决算表(财决04表)'!$A$10:$J$500,7,FALSE))</f>
        <v/>
      </c>
      <c r="G206" s="76" t="str">
        <f>IF(ISERROR(VLOOKUP(A206,'[1]Z04 支出决算表(财决04表)'!$A$10:$J$500,8,FALSE)),"",VLOOKUP(A206,'[1]Z04 支出决算表(财决04表)'!$A$10:$J$500,8,FALSE))</f>
        <v/>
      </c>
      <c r="H206" s="76" t="str">
        <f>IF(ISERROR(VLOOKUP(A206,'[1]Z04 支出决算表(财决04表)'!$A$10:$J$500,9,FALSE)),"",VLOOKUP(A206,'[1]Z04 支出决算表(财决04表)'!$A$10:$J$500,9,FALSE))</f>
        <v/>
      </c>
      <c r="I206" s="76" t="str">
        <f>IF(ISERROR(VLOOKUP(A206,'[1]Z04 支出决算表(财决04表)'!$A$10:$J$500,10,FALSE)),"",VLOOKUP(A206,'[1]Z04 支出决算表(财决04表)'!$A$10:$J$500,10,FALSE))</f>
        <v/>
      </c>
      <c r="J206" s="88">
        <f>'[1]Z04 支出决算表(财决04表)'!$A205</f>
        <v>0</v>
      </c>
      <c r="K206" s="74">
        <f>'[1]Z04 支出决算表(财决04表)'!$E205</f>
        <v>0</v>
      </c>
      <c r="L206" s="53" t="str">
        <f t="shared" si="7"/>
        <v/>
      </c>
    </row>
    <row r="207" spans="1:12" ht="22.7" customHeight="1">
      <c r="A207" s="193" t="str">
        <f t="shared" si="6"/>
        <v/>
      </c>
      <c r="B207" s="194"/>
      <c r="C207" s="192" t="str">
        <f>IF(ISERROR(VLOOKUP(A207,'[1]Z04 支出决算表(财决04表)'!$A$10:$J$500,4,FALSE)),"",VLOOKUP(A207,'[1]Z04 支出决算表(财决04表)'!$A$10:$J$500,4,FALSE))</f>
        <v/>
      </c>
      <c r="D207" s="76" t="str">
        <f>IF(ISERROR(VLOOKUP(A207,'[1]Z04 支出决算表(财决04表)'!$A$10:$J$500,5,FALSE)),"",VLOOKUP(A207,'[1]Z04 支出决算表(财决04表)'!$A$10:$J$500,5,FALSE))</f>
        <v/>
      </c>
      <c r="E207" s="76" t="str">
        <f>IF(ISERROR(VLOOKUP(A207,'[1]Z04 支出决算表(财决04表)'!$A$10:$J$500,6,FALSE)),"",VLOOKUP(A207,'[1]Z04 支出决算表(财决04表)'!$A$10:$J$500,6,FALSE))</f>
        <v/>
      </c>
      <c r="F207" s="76" t="str">
        <f>IF(ISERROR(VLOOKUP(A207,'[1]Z04 支出决算表(财决04表)'!$A$10:$J$500,7,FALSE)),"",VLOOKUP(A207,'[1]Z04 支出决算表(财决04表)'!$A$10:$J$500,7,FALSE))</f>
        <v/>
      </c>
      <c r="G207" s="76" t="str">
        <f>IF(ISERROR(VLOOKUP(A207,'[1]Z04 支出决算表(财决04表)'!$A$10:$J$500,8,FALSE)),"",VLOOKUP(A207,'[1]Z04 支出决算表(财决04表)'!$A$10:$J$500,8,FALSE))</f>
        <v/>
      </c>
      <c r="H207" s="76" t="str">
        <f>IF(ISERROR(VLOOKUP(A207,'[1]Z04 支出决算表(财决04表)'!$A$10:$J$500,9,FALSE)),"",VLOOKUP(A207,'[1]Z04 支出决算表(财决04表)'!$A$10:$J$500,9,FALSE))</f>
        <v/>
      </c>
      <c r="I207" s="76" t="str">
        <f>IF(ISERROR(VLOOKUP(A207,'[1]Z04 支出决算表(财决04表)'!$A$10:$J$500,10,FALSE)),"",VLOOKUP(A207,'[1]Z04 支出决算表(财决04表)'!$A$10:$J$500,10,FALSE))</f>
        <v/>
      </c>
      <c r="J207" s="88">
        <f>'[1]Z04 支出决算表(财决04表)'!$A206</f>
        <v>0</v>
      </c>
      <c r="K207" s="74">
        <f>'[1]Z04 支出决算表(财决04表)'!$E206</f>
        <v>0</v>
      </c>
      <c r="L207" s="53" t="str">
        <f t="shared" si="7"/>
        <v/>
      </c>
    </row>
    <row r="208" spans="1:12" ht="22.7" customHeight="1">
      <c r="A208" s="193" t="str">
        <f t="shared" si="6"/>
        <v/>
      </c>
      <c r="B208" s="194"/>
      <c r="C208" s="192" t="str">
        <f>IF(ISERROR(VLOOKUP(A208,'[1]Z04 支出决算表(财决04表)'!$A$10:$J$500,4,FALSE)),"",VLOOKUP(A208,'[1]Z04 支出决算表(财决04表)'!$A$10:$J$500,4,FALSE))</f>
        <v/>
      </c>
      <c r="D208" s="76" t="str">
        <f>IF(ISERROR(VLOOKUP(A208,'[1]Z04 支出决算表(财决04表)'!$A$10:$J$500,5,FALSE)),"",VLOOKUP(A208,'[1]Z04 支出决算表(财决04表)'!$A$10:$J$500,5,FALSE))</f>
        <v/>
      </c>
      <c r="E208" s="76" t="str">
        <f>IF(ISERROR(VLOOKUP(A208,'[1]Z04 支出决算表(财决04表)'!$A$10:$J$500,6,FALSE)),"",VLOOKUP(A208,'[1]Z04 支出决算表(财决04表)'!$A$10:$J$500,6,FALSE))</f>
        <v/>
      </c>
      <c r="F208" s="76" t="str">
        <f>IF(ISERROR(VLOOKUP(A208,'[1]Z04 支出决算表(财决04表)'!$A$10:$J$500,7,FALSE)),"",VLOOKUP(A208,'[1]Z04 支出决算表(财决04表)'!$A$10:$J$500,7,FALSE))</f>
        <v/>
      </c>
      <c r="G208" s="76" t="str">
        <f>IF(ISERROR(VLOOKUP(A208,'[1]Z04 支出决算表(财决04表)'!$A$10:$J$500,8,FALSE)),"",VLOOKUP(A208,'[1]Z04 支出决算表(财决04表)'!$A$10:$J$500,8,FALSE))</f>
        <v/>
      </c>
      <c r="H208" s="76" t="str">
        <f>IF(ISERROR(VLOOKUP(A208,'[1]Z04 支出决算表(财决04表)'!$A$10:$J$500,9,FALSE)),"",VLOOKUP(A208,'[1]Z04 支出决算表(财决04表)'!$A$10:$J$500,9,FALSE))</f>
        <v/>
      </c>
      <c r="I208" s="76" t="str">
        <f>IF(ISERROR(VLOOKUP(A208,'[1]Z04 支出决算表(财决04表)'!$A$10:$J$500,10,FALSE)),"",VLOOKUP(A208,'[1]Z04 支出决算表(财决04表)'!$A$10:$J$500,10,FALSE))</f>
        <v/>
      </c>
      <c r="J208" s="88">
        <f>'[1]Z04 支出决算表(财决04表)'!$A207</f>
        <v>0</v>
      </c>
      <c r="K208" s="74">
        <f>'[1]Z04 支出决算表(财决04表)'!$E207</f>
        <v>0</v>
      </c>
      <c r="L208" s="53" t="str">
        <f t="shared" si="7"/>
        <v/>
      </c>
    </row>
    <row r="209" spans="1:12" ht="22.7" customHeight="1">
      <c r="A209" s="193" t="str">
        <f t="shared" si="6"/>
        <v/>
      </c>
      <c r="B209" s="194"/>
      <c r="C209" s="192" t="str">
        <f>IF(ISERROR(VLOOKUP(A209,'[1]Z04 支出决算表(财决04表)'!$A$10:$J$500,4,FALSE)),"",VLOOKUP(A209,'[1]Z04 支出决算表(财决04表)'!$A$10:$J$500,4,FALSE))</f>
        <v/>
      </c>
      <c r="D209" s="76" t="str">
        <f>IF(ISERROR(VLOOKUP(A209,'[1]Z04 支出决算表(财决04表)'!$A$10:$J$500,5,FALSE)),"",VLOOKUP(A209,'[1]Z04 支出决算表(财决04表)'!$A$10:$J$500,5,FALSE))</f>
        <v/>
      </c>
      <c r="E209" s="76" t="str">
        <f>IF(ISERROR(VLOOKUP(A209,'[1]Z04 支出决算表(财决04表)'!$A$10:$J$500,6,FALSE)),"",VLOOKUP(A209,'[1]Z04 支出决算表(财决04表)'!$A$10:$J$500,6,FALSE))</f>
        <v/>
      </c>
      <c r="F209" s="76" t="str">
        <f>IF(ISERROR(VLOOKUP(A209,'[1]Z04 支出决算表(财决04表)'!$A$10:$J$500,7,FALSE)),"",VLOOKUP(A209,'[1]Z04 支出决算表(财决04表)'!$A$10:$J$500,7,FALSE))</f>
        <v/>
      </c>
      <c r="G209" s="76" t="str">
        <f>IF(ISERROR(VLOOKUP(A209,'[1]Z04 支出决算表(财决04表)'!$A$10:$J$500,8,FALSE)),"",VLOOKUP(A209,'[1]Z04 支出决算表(财决04表)'!$A$10:$J$500,8,FALSE))</f>
        <v/>
      </c>
      <c r="H209" s="76" t="str">
        <f>IF(ISERROR(VLOOKUP(A209,'[1]Z04 支出决算表(财决04表)'!$A$10:$J$500,9,FALSE)),"",VLOOKUP(A209,'[1]Z04 支出决算表(财决04表)'!$A$10:$J$500,9,FALSE))</f>
        <v/>
      </c>
      <c r="I209" s="76" t="str">
        <f>IF(ISERROR(VLOOKUP(A209,'[1]Z04 支出决算表(财决04表)'!$A$10:$J$500,10,FALSE)),"",VLOOKUP(A209,'[1]Z04 支出决算表(财决04表)'!$A$10:$J$500,10,FALSE))</f>
        <v/>
      </c>
      <c r="J209" s="88">
        <f>'[1]Z04 支出决算表(财决04表)'!$A208</f>
        <v>0</v>
      </c>
      <c r="K209" s="74">
        <f>'[1]Z04 支出决算表(财决04表)'!$E208</f>
        <v>0</v>
      </c>
      <c r="L209" s="53" t="str">
        <f t="shared" si="7"/>
        <v/>
      </c>
    </row>
    <row r="210" spans="1:12" ht="22.7" customHeight="1">
      <c r="A210" s="193" t="str">
        <f t="shared" si="6"/>
        <v/>
      </c>
      <c r="B210" s="194"/>
      <c r="C210" s="192" t="str">
        <f>IF(ISERROR(VLOOKUP(A210,'[1]Z04 支出决算表(财决04表)'!$A$10:$J$500,4,FALSE)),"",VLOOKUP(A210,'[1]Z04 支出决算表(财决04表)'!$A$10:$J$500,4,FALSE))</f>
        <v/>
      </c>
      <c r="D210" s="76" t="str">
        <f>IF(ISERROR(VLOOKUP(A210,'[1]Z04 支出决算表(财决04表)'!$A$10:$J$500,5,FALSE)),"",VLOOKUP(A210,'[1]Z04 支出决算表(财决04表)'!$A$10:$J$500,5,FALSE))</f>
        <v/>
      </c>
      <c r="E210" s="76" t="str">
        <f>IF(ISERROR(VLOOKUP(A210,'[1]Z04 支出决算表(财决04表)'!$A$10:$J$500,6,FALSE)),"",VLOOKUP(A210,'[1]Z04 支出决算表(财决04表)'!$A$10:$J$500,6,FALSE))</f>
        <v/>
      </c>
      <c r="F210" s="76" t="str">
        <f>IF(ISERROR(VLOOKUP(A210,'[1]Z04 支出决算表(财决04表)'!$A$10:$J$500,7,FALSE)),"",VLOOKUP(A210,'[1]Z04 支出决算表(财决04表)'!$A$10:$J$500,7,FALSE))</f>
        <v/>
      </c>
      <c r="G210" s="76" t="str">
        <f>IF(ISERROR(VLOOKUP(A210,'[1]Z04 支出决算表(财决04表)'!$A$10:$J$500,8,FALSE)),"",VLOOKUP(A210,'[1]Z04 支出决算表(财决04表)'!$A$10:$J$500,8,FALSE))</f>
        <v/>
      </c>
      <c r="H210" s="76" t="str">
        <f>IF(ISERROR(VLOOKUP(A210,'[1]Z04 支出决算表(财决04表)'!$A$10:$J$500,9,FALSE)),"",VLOOKUP(A210,'[1]Z04 支出决算表(财决04表)'!$A$10:$J$500,9,FALSE))</f>
        <v/>
      </c>
      <c r="I210" s="76" t="str">
        <f>IF(ISERROR(VLOOKUP(A210,'[1]Z04 支出决算表(财决04表)'!$A$10:$J$500,10,FALSE)),"",VLOOKUP(A210,'[1]Z04 支出决算表(财决04表)'!$A$10:$J$500,10,FALSE))</f>
        <v/>
      </c>
      <c r="J210" s="88">
        <f>'[1]Z04 支出决算表(财决04表)'!$A209</f>
        <v>0</v>
      </c>
      <c r="K210" s="74">
        <f>'[1]Z04 支出决算表(财决04表)'!$E209</f>
        <v>0</v>
      </c>
      <c r="L210" s="53" t="str">
        <f t="shared" si="7"/>
        <v/>
      </c>
    </row>
    <row r="211" spans="1:12" ht="22.7" customHeight="1">
      <c r="A211" s="193" t="str">
        <f t="shared" si="6"/>
        <v/>
      </c>
      <c r="B211" s="194"/>
      <c r="C211" s="192" t="str">
        <f>IF(ISERROR(VLOOKUP(A211,'[1]Z04 支出决算表(财决04表)'!$A$10:$J$500,4,FALSE)),"",VLOOKUP(A211,'[1]Z04 支出决算表(财决04表)'!$A$10:$J$500,4,FALSE))</f>
        <v/>
      </c>
      <c r="D211" s="76" t="str">
        <f>IF(ISERROR(VLOOKUP(A211,'[1]Z04 支出决算表(财决04表)'!$A$10:$J$500,5,FALSE)),"",VLOOKUP(A211,'[1]Z04 支出决算表(财决04表)'!$A$10:$J$500,5,FALSE))</f>
        <v/>
      </c>
      <c r="E211" s="76" t="str">
        <f>IF(ISERROR(VLOOKUP(A211,'[1]Z04 支出决算表(财决04表)'!$A$10:$J$500,6,FALSE)),"",VLOOKUP(A211,'[1]Z04 支出决算表(财决04表)'!$A$10:$J$500,6,FALSE))</f>
        <v/>
      </c>
      <c r="F211" s="76" t="str">
        <f>IF(ISERROR(VLOOKUP(A211,'[1]Z04 支出决算表(财决04表)'!$A$10:$J$500,7,FALSE)),"",VLOOKUP(A211,'[1]Z04 支出决算表(财决04表)'!$A$10:$J$500,7,FALSE))</f>
        <v/>
      </c>
      <c r="G211" s="76" t="str">
        <f>IF(ISERROR(VLOOKUP(A211,'[1]Z04 支出决算表(财决04表)'!$A$10:$J$500,8,FALSE)),"",VLOOKUP(A211,'[1]Z04 支出决算表(财决04表)'!$A$10:$J$500,8,FALSE))</f>
        <v/>
      </c>
      <c r="H211" s="76" t="str">
        <f>IF(ISERROR(VLOOKUP(A211,'[1]Z04 支出决算表(财决04表)'!$A$10:$J$500,9,FALSE)),"",VLOOKUP(A211,'[1]Z04 支出决算表(财决04表)'!$A$10:$J$500,9,FALSE))</f>
        <v/>
      </c>
      <c r="I211" s="76" t="str">
        <f>IF(ISERROR(VLOOKUP(A211,'[1]Z04 支出决算表(财决04表)'!$A$10:$J$500,10,FALSE)),"",VLOOKUP(A211,'[1]Z04 支出决算表(财决04表)'!$A$10:$J$500,10,FALSE))</f>
        <v/>
      </c>
      <c r="J211" s="88">
        <f>'[1]Z04 支出决算表(财决04表)'!$A210</f>
        <v>0</v>
      </c>
      <c r="K211" s="74">
        <f>'[1]Z04 支出决算表(财决04表)'!$E210</f>
        <v>0</v>
      </c>
      <c r="L211" s="53" t="str">
        <f t="shared" si="7"/>
        <v/>
      </c>
    </row>
    <row r="212" spans="1:12" ht="22.7" customHeight="1">
      <c r="A212" s="193" t="str">
        <f t="shared" si="6"/>
        <v/>
      </c>
      <c r="B212" s="194"/>
      <c r="C212" s="192" t="str">
        <f>IF(ISERROR(VLOOKUP(A212,'[1]Z04 支出决算表(财决04表)'!$A$10:$J$500,4,FALSE)),"",VLOOKUP(A212,'[1]Z04 支出决算表(财决04表)'!$A$10:$J$500,4,FALSE))</f>
        <v/>
      </c>
      <c r="D212" s="76" t="str">
        <f>IF(ISERROR(VLOOKUP(A212,'[1]Z04 支出决算表(财决04表)'!$A$10:$J$500,5,FALSE)),"",VLOOKUP(A212,'[1]Z04 支出决算表(财决04表)'!$A$10:$J$500,5,FALSE))</f>
        <v/>
      </c>
      <c r="E212" s="76" t="str">
        <f>IF(ISERROR(VLOOKUP(A212,'[1]Z04 支出决算表(财决04表)'!$A$10:$J$500,6,FALSE)),"",VLOOKUP(A212,'[1]Z04 支出决算表(财决04表)'!$A$10:$J$500,6,FALSE))</f>
        <v/>
      </c>
      <c r="F212" s="76" t="str">
        <f>IF(ISERROR(VLOOKUP(A212,'[1]Z04 支出决算表(财决04表)'!$A$10:$J$500,7,FALSE)),"",VLOOKUP(A212,'[1]Z04 支出决算表(财决04表)'!$A$10:$J$500,7,FALSE))</f>
        <v/>
      </c>
      <c r="G212" s="76" t="str">
        <f>IF(ISERROR(VLOOKUP(A212,'[1]Z04 支出决算表(财决04表)'!$A$10:$J$500,8,FALSE)),"",VLOOKUP(A212,'[1]Z04 支出决算表(财决04表)'!$A$10:$J$500,8,FALSE))</f>
        <v/>
      </c>
      <c r="H212" s="76" t="str">
        <f>IF(ISERROR(VLOOKUP(A212,'[1]Z04 支出决算表(财决04表)'!$A$10:$J$500,9,FALSE)),"",VLOOKUP(A212,'[1]Z04 支出决算表(财决04表)'!$A$10:$J$500,9,FALSE))</f>
        <v/>
      </c>
      <c r="I212" s="76" t="str">
        <f>IF(ISERROR(VLOOKUP(A212,'[1]Z04 支出决算表(财决04表)'!$A$10:$J$500,10,FALSE)),"",VLOOKUP(A212,'[1]Z04 支出决算表(财决04表)'!$A$10:$J$500,10,FALSE))</f>
        <v/>
      </c>
      <c r="J212" s="88">
        <f>'[1]Z04 支出决算表(财决04表)'!$A211</f>
        <v>0</v>
      </c>
      <c r="K212" s="74">
        <f>'[1]Z04 支出决算表(财决04表)'!$E211</f>
        <v>0</v>
      </c>
      <c r="L212" s="53" t="str">
        <f t="shared" si="7"/>
        <v/>
      </c>
    </row>
    <row r="213" spans="1:12" ht="22.7" customHeight="1">
      <c r="A213" s="193" t="str">
        <f t="shared" si="6"/>
        <v/>
      </c>
      <c r="B213" s="194"/>
      <c r="C213" s="192" t="str">
        <f>IF(ISERROR(VLOOKUP(A213,'[1]Z04 支出决算表(财决04表)'!$A$10:$J$500,4,FALSE)),"",VLOOKUP(A213,'[1]Z04 支出决算表(财决04表)'!$A$10:$J$500,4,FALSE))</f>
        <v/>
      </c>
      <c r="D213" s="76" t="str">
        <f>IF(ISERROR(VLOOKUP(A213,'[1]Z04 支出决算表(财决04表)'!$A$10:$J$500,5,FALSE)),"",VLOOKUP(A213,'[1]Z04 支出决算表(财决04表)'!$A$10:$J$500,5,FALSE))</f>
        <v/>
      </c>
      <c r="E213" s="76" t="str">
        <f>IF(ISERROR(VLOOKUP(A213,'[1]Z04 支出决算表(财决04表)'!$A$10:$J$500,6,FALSE)),"",VLOOKUP(A213,'[1]Z04 支出决算表(财决04表)'!$A$10:$J$500,6,FALSE))</f>
        <v/>
      </c>
      <c r="F213" s="76" t="str">
        <f>IF(ISERROR(VLOOKUP(A213,'[1]Z04 支出决算表(财决04表)'!$A$10:$J$500,7,FALSE)),"",VLOOKUP(A213,'[1]Z04 支出决算表(财决04表)'!$A$10:$J$500,7,FALSE))</f>
        <v/>
      </c>
      <c r="G213" s="76" t="str">
        <f>IF(ISERROR(VLOOKUP(A213,'[1]Z04 支出决算表(财决04表)'!$A$10:$J$500,8,FALSE)),"",VLOOKUP(A213,'[1]Z04 支出决算表(财决04表)'!$A$10:$J$500,8,FALSE))</f>
        <v/>
      </c>
      <c r="H213" s="76" t="str">
        <f>IF(ISERROR(VLOOKUP(A213,'[1]Z04 支出决算表(财决04表)'!$A$10:$J$500,9,FALSE)),"",VLOOKUP(A213,'[1]Z04 支出决算表(财决04表)'!$A$10:$J$500,9,FALSE))</f>
        <v/>
      </c>
      <c r="I213" s="76" t="str">
        <f>IF(ISERROR(VLOOKUP(A213,'[1]Z04 支出决算表(财决04表)'!$A$10:$J$500,10,FALSE)),"",VLOOKUP(A213,'[1]Z04 支出决算表(财决04表)'!$A$10:$J$500,10,FALSE))</f>
        <v/>
      </c>
      <c r="J213" s="88">
        <f>'[1]Z04 支出决算表(财决04表)'!$A212</f>
        <v>0</v>
      </c>
      <c r="K213" s="74">
        <f>'[1]Z04 支出决算表(财决04表)'!$E212</f>
        <v>0</v>
      </c>
      <c r="L213" s="53" t="str">
        <f t="shared" si="7"/>
        <v/>
      </c>
    </row>
    <row r="214" spans="1:12" ht="22.7" customHeight="1">
      <c r="A214" s="193" t="str">
        <f t="shared" si="6"/>
        <v/>
      </c>
      <c r="B214" s="194"/>
      <c r="C214" s="192" t="str">
        <f>IF(ISERROR(VLOOKUP(A214,'[1]Z04 支出决算表(财决04表)'!$A$10:$J$500,4,FALSE)),"",VLOOKUP(A214,'[1]Z04 支出决算表(财决04表)'!$A$10:$J$500,4,FALSE))</f>
        <v/>
      </c>
      <c r="D214" s="76" t="str">
        <f>IF(ISERROR(VLOOKUP(A214,'[1]Z04 支出决算表(财决04表)'!$A$10:$J$500,5,FALSE)),"",VLOOKUP(A214,'[1]Z04 支出决算表(财决04表)'!$A$10:$J$500,5,FALSE))</f>
        <v/>
      </c>
      <c r="E214" s="76" t="str">
        <f>IF(ISERROR(VLOOKUP(A214,'[1]Z04 支出决算表(财决04表)'!$A$10:$J$500,6,FALSE)),"",VLOOKUP(A214,'[1]Z04 支出决算表(财决04表)'!$A$10:$J$500,6,FALSE))</f>
        <v/>
      </c>
      <c r="F214" s="76" t="str">
        <f>IF(ISERROR(VLOOKUP(A214,'[1]Z04 支出决算表(财决04表)'!$A$10:$J$500,7,FALSE)),"",VLOOKUP(A214,'[1]Z04 支出决算表(财决04表)'!$A$10:$J$500,7,FALSE))</f>
        <v/>
      </c>
      <c r="G214" s="76" t="str">
        <f>IF(ISERROR(VLOOKUP(A214,'[1]Z04 支出决算表(财决04表)'!$A$10:$J$500,8,FALSE)),"",VLOOKUP(A214,'[1]Z04 支出决算表(财决04表)'!$A$10:$J$500,8,FALSE))</f>
        <v/>
      </c>
      <c r="H214" s="76" t="str">
        <f>IF(ISERROR(VLOOKUP(A214,'[1]Z04 支出决算表(财决04表)'!$A$10:$J$500,9,FALSE)),"",VLOOKUP(A214,'[1]Z04 支出决算表(财决04表)'!$A$10:$J$500,9,FALSE))</f>
        <v/>
      </c>
      <c r="I214" s="76" t="str">
        <f>IF(ISERROR(VLOOKUP(A214,'[1]Z04 支出决算表(财决04表)'!$A$10:$J$500,10,FALSE)),"",VLOOKUP(A214,'[1]Z04 支出决算表(财决04表)'!$A$10:$J$500,10,FALSE))</f>
        <v/>
      </c>
      <c r="J214" s="88">
        <f>'[1]Z04 支出决算表(财决04表)'!$A213</f>
        <v>0</v>
      </c>
      <c r="K214" s="74">
        <f>'[1]Z04 支出决算表(财决04表)'!$E213</f>
        <v>0</v>
      </c>
      <c r="L214" s="53" t="str">
        <f t="shared" si="7"/>
        <v/>
      </c>
    </row>
    <row r="215" spans="1:12" ht="22.7" customHeight="1">
      <c r="A215" s="193" t="str">
        <f t="shared" si="6"/>
        <v/>
      </c>
      <c r="B215" s="194"/>
      <c r="C215" s="192" t="str">
        <f>IF(ISERROR(VLOOKUP(A215,'[1]Z04 支出决算表(财决04表)'!$A$10:$J$500,4,FALSE)),"",VLOOKUP(A215,'[1]Z04 支出决算表(财决04表)'!$A$10:$J$500,4,FALSE))</f>
        <v/>
      </c>
      <c r="D215" s="76" t="str">
        <f>IF(ISERROR(VLOOKUP(A215,'[1]Z04 支出决算表(财决04表)'!$A$10:$J$500,5,FALSE)),"",VLOOKUP(A215,'[1]Z04 支出决算表(财决04表)'!$A$10:$J$500,5,FALSE))</f>
        <v/>
      </c>
      <c r="E215" s="76" t="str">
        <f>IF(ISERROR(VLOOKUP(A215,'[1]Z04 支出决算表(财决04表)'!$A$10:$J$500,6,FALSE)),"",VLOOKUP(A215,'[1]Z04 支出决算表(财决04表)'!$A$10:$J$500,6,FALSE))</f>
        <v/>
      </c>
      <c r="F215" s="76" t="str">
        <f>IF(ISERROR(VLOOKUP(A215,'[1]Z04 支出决算表(财决04表)'!$A$10:$J$500,7,FALSE)),"",VLOOKUP(A215,'[1]Z04 支出决算表(财决04表)'!$A$10:$J$500,7,FALSE))</f>
        <v/>
      </c>
      <c r="G215" s="76" t="str">
        <f>IF(ISERROR(VLOOKUP(A215,'[1]Z04 支出决算表(财决04表)'!$A$10:$J$500,8,FALSE)),"",VLOOKUP(A215,'[1]Z04 支出决算表(财决04表)'!$A$10:$J$500,8,FALSE))</f>
        <v/>
      </c>
      <c r="H215" s="76" t="str">
        <f>IF(ISERROR(VLOOKUP(A215,'[1]Z04 支出决算表(财决04表)'!$A$10:$J$500,9,FALSE)),"",VLOOKUP(A215,'[1]Z04 支出决算表(财决04表)'!$A$10:$J$500,9,FALSE))</f>
        <v/>
      </c>
      <c r="I215" s="76" t="str">
        <f>IF(ISERROR(VLOOKUP(A215,'[1]Z04 支出决算表(财决04表)'!$A$10:$J$500,10,FALSE)),"",VLOOKUP(A215,'[1]Z04 支出决算表(财决04表)'!$A$10:$J$500,10,FALSE))</f>
        <v/>
      </c>
      <c r="J215" s="88">
        <f>'[1]Z04 支出决算表(财决04表)'!$A214</f>
        <v>0</v>
      </c>
      <c r="K215" s="74">
        <f>'[1]Z04 支出决算表(财决04表)'!$E214</f>
        <v>0</v>
      </c>
      <c r="L215" s="53" t="str">
        <f t="shared" si="7"/>
        <v/>
      </c>
    </row>
    <row r="216" spans="1:12" ht="22.7" customHeight="1">
      <c r="A216" s="193" t="str">
        <f t="shared" si="6"/>
        <v/>
      </c>
      <c r="B216" s="194"/>
      <c r="C216" s="192" t="str">
        <f>IF(ISERROR(VLOOKUP(A216,'[1]Z04 支出决算表(财决04表)'!$A$10:$J$500,4,FALSE)),"",VLOOKUP(A216,'[1]Z04 支出决算表(财决04表)'!$A$10:$J$500,4,FALSE))</f>
        <v/>
      </c>
      <c r="D216" s="76" t="str">
        <f>IF(ISERROR(VLOOKUP(A216,'[1]Z04 支出决算表(财决04表)'!$A$10:$J$500,5,FALSE)),"",VLOOKUP(A216,'[1]Z04 支出决算表(财决04表)'!$A$10:$J$500,5,FALSE))</f>
        <v/>
      </c>
      <c r="E216" s="76" t="str">
        <f>IF(ISERROR(VLOOKUP(A216,'[1]Z04 支出决算表(财决04表)'!$A$10:$J$500,6,FALSE)),"",VLOOKUP(A216,'[1]Z04 支出决算表(财决04表)'!$A$10:$J$500,6,FALSE))</f>
        <v/>
      </c>
      <c r="F216" s="76" t="str">
        <f>IF(ISERROR(VLOOKUP(A216,'[1]Z04 支出决算表(财决04表)'!$A$10:$J$500,7,FALSE)),"",VLOOKUP(A216,'[1]Z04 支出决算表(财决04表)'!$A$10:$J$500,7,FALSE))</f>
        <v/>
      </c>
      <c r="G216" s="76" t="str">
        <f>IF(ISERROR(VLOOKUP(A216,'[1]Z04 支出决算表(财决04表)'!$A$10:$J$500,8,FALSE)),"",VLOOKUP(A216,'[1]Z04 支出决算表(财决04表)'!$A$10:$J$500,8,FALSE))</f>
        <v/>
      </c>
      <c r="H216" s="76" t="str">
        <f>IF(ISERROR(VLOOKUP(A216,'[1]Z04 支出决算表(财决04表)'!$A$10:$J$500,9,FALSE)),"",VLOOKUP(A216,'[1]Z04 支出决算表(财决04表)'!$A$10:$J$500,9,FALSE))</f>
        <v/>
      </c>
      <c r="I216" s="76" t="str">
        <f>IF(ISERROR(VLOOKUP(A216,'[1]Z04 支出决算表(财决04表)'!$A$10:$J$500,10,FALSE)),"",VLOOKUP(A216,'[1]Z04 支出决算表(财决04表)'!$A$10:$J$500,10,FALSE))</f>
        <v/>
      </c>
      <c r="J216" s="88">
        <f>'[1]Z04 支出决算表(财决04表)'!$A215</f>
        <v>0</v>
      </c>
      <c r="K216" s="74">
        <f>'[1]Z04 支出决算表(财决04表)'!$E215</f>
        <v>0</v>
      </c>
      <c r="L216" s="53" t="str">
        <f t="shared" si="7"/>
        <v/>
      </c>
    </row>
    <row r="217" spans="1:12" ht="22.7" customHeight="1">
      <c r="A217" s="193" t="str">
        <f t="shared" si="6"/>
        <v/>
      </c>
      <c r="B217" s="194"/>
      <c r="C217" s="192" t="str">
        <f>IF(ISERROR(VLOOKUP(A217,'[1]Z04 支出决算表(财决04表)'!$A$10:$J$500,4,FALSE)),"",VLOOKUP(A217,'[1]Z04 支出决算表(财决04表)'!$A$10:$J$500,4,FALSE))</f>
        <v/>
      </c>
      <c r="D217" s="76" t="str">
        <f>IF(ISERROR(VLOOKUP(A217,'[1]Z04 支出决算表(财决04表)'!$A$10:$J$500,5,FALSE)),"",VLOOKUP(A217,'[1]Z04 支出决算表(财决04表)'!$A$10:$J$500,5,FALSE))</f>
        <v/>
      </c>
      <c r="E217" s="76" t="str">
        <f>IF(ISERROR(VLOOKUP(A217,'[1]Z04 支出决算表(财决04表)'!$A$10:$J$500,6,FALSE)),"",VLOOKUP(A217,'[1]Z04 支出决算表(财决04表)'!$A$10:$J$500,6,FALSE))</f>
        <v/>
      </c>
      <c r="F217" s="76" t="str">
        <f>IF(ISERROR(VLOOKUP(A217,'[1]Z04 支出决算表(财决04表)'!$A$10:$J$500,7,FALSE)),"",VLOOKUP(A217,'[1]Z04 支出决算表(财决04表)'!$A$10:$J$500,7,FALSE))</f>
        <v/>
      </c>
      <c r="G217" s="76" t="str">
        <f>IF(ISERROR(VLOOKUP(A217,'[1]Z04 支出决算表(财决04表)'!$A$10:$J$500,8,FALSE)),"",VLOOKUP(A217,'[1]Z04 支出决算表(财决04表)'!$A$10:$J$500,8,FALSE))</f>
        <v/>
      </c>
      <c r="H217" s="76" t="str">
        <f>IF(ISERROR(VLOOKUP(A217,'[1]Z04 支出决算表(财决04表)'!$A$10:$J$500,9,FALSE)),"",VLOOKUP(A217,'[1]Z04 支出决算表(财决04表)'!$A$10:$J$500,9,FALSE))</f>
        <v/>
      </c>
      <c r="I217" s="76" t="str">
        <f>IF(ISERROR(VLOOKUP(A217,'[1]Z04 支出决算表(财决04表)'!$A$10:$J$500,10,FALSE)),"",VLOOKUP(A217,'[1]Z04 支出决算表(财决04表)'!$A$10:$J$500,10,FALSE))</f>
        <v/>
      </c>
      <c r="J217" s="88">
        <f>'[1]Z04 支出决算表(财决04表)'!$A216</f>
        <v>0</v>
      </c>
      <c r="K217" s="74">
        <f>'[1]Z04 支出决算表(财决04表)'!$E216</f>
        <v>0</v>
      </c>
      <c r="L217" s="53" t="str">
        <f t="shared" si="7"/>
        <v/>
      </c>
    </row>
    <row r="218" spans="1:12" ht="22.7" customHeight="1">
      <c r="A218" s="193" t="str">
        <f t="shared" si="6"/>
        <v/>
      </c>
      <c r="B218" s="194"/>
      <c r="C218" s="192" t="str">
        <f>IF(ISERROR(VLOOKUP(A218,'[1]Z04 支出决算表(财决04表)'!$A$10:$J$500,4,FALSE)),"",VLOOKUP(A218,'[1]Z04 支出决算表(财决04表)'!$A$10:$J$500,4,FALSE))</f>
        <v/>
      </c>
      <c r="D218" s="76" t="str">
        <f>IF(ISERROR(VLOOKUP(A218,'[1]Z04 支出决算表(财决04表)'!$A$10:$J$500,5,FALSE)),"",VLOOKUP(A218,'[1]Z04 支出决算表(财决04表)'!$A$10:$J$500,5,FALSE))</f>
        <v/>
      </c>
      <c r="E218" s="76" t="str">
        <f>IF(ISERROR(VLOOKUP(A218,'[1]Z04 支出决算表(财决04表)'!$A$10:$J$500,6,FALSE)),"",VLOOKUP(A218,'[1]Z04 支出决算表(财决04表)'!$A$10:$J$500,6,FALSE))</f>
        <v/>
      </c>
      <c r="F218" s="76" t="str">
        <f>IF(ISERROR(VLOOKUP(A218,'[1]Z04 支出决算表(财决04表)'!$A$10:$J$500,7,FALSE)),"",VLOOKUP(A218,'[1]Z04 支出决算表(财决04表)'!$A$10:$J$500,7,FALSE))</f>
        <v/>
      </c>
      <c r="G218" s="76" t="str">
        <f>IF(ISERROR(VLOOKUP(A218,'[1]Z04 支出决算表(财决04表)'!$A$10:$J$500,8,FALSE)),"",VLOOKUP(A218,'[1]Z04 支出决算表(财决04表)'!$A$10:$J$500,8,FALSE))</f>
        <v/>
      </c>
      <c r="H218" s="76" t="str">
        <f>IF(ISERROR(VLOOKUP(A218,'[1]Z04 支出决算表(财决04表)'!$A$10:$J$500,9,FALSE)),"",VLOOKUP(A218,'[1]Z04 支出决算表(财决04表)'!$A$10:$J$500,9,FALSE))</f>
        <v/>
      </c>
      <c r="I218" s="76" t="str">
        <f>IF(ISERROR(VLOOKUP(A218,'[1]Z04 支出决算表(财决04表)'!$A$10:$J$500,10,FALSE)),"",VLOOKUP(A218,'[1]Z04 支出决算表(财决04表)'!$A$10:$J$500,10,FALSE))</f>
        <v/>
      </c>
      <c r="J218" s="88">
        <f>'[1]Z04 支出决算表(财决04表)'!$A217</f>
        <v>0</v>
      </c>
      <c r="K218" s="74">
        <f>'[1]Z04 支出决算表(财决04表)'!$E217</f>
        <v>0</v>
      </c>
      <c r="L218" s="53" t="str">
        <f t="shared" si="7"/>
        <v/>
      </c>
    </row>
    <row r="219" spans="1:12" ht="22.7" customHeight="1">
      <c r="A219" s="193" t="str">
        <f t="shared" si="6"/>
        <v/>
      </c>
      <c r="B219" s="194"/>
      <c r="C219" s="192" t="str">
        <f>IF(ISERROR(VLOOKUP(A219,'[1]Z04 支出决算表(财决04表)'!$A$10:$J$500,4,FALSE)),"",VLOOKUP(A219,'[1]Z04 支出决算表(财决04表)'!$A$10:$J$500,4,FALSE))</f>
        <v/>
      </c>
      <c r="D219" s="76" t="str">
        <f>IF(ISERROR(VLOOKUP(A219,'[1]Z04 支出决算表(财决04表)'!$A$10:$J$500,5,FALSE)),"",VLOOKUP(A219,'[1]Z04 支出决算表(财决04表)'!$A$10:$J$500,5,FALSE))</f>
        <v/>
      </c>
      <c r="E219" s="76" t="str">
        <f>IF(ISERROR(VLOOKUP(A219,'[1]Z04 支出决算表(财决04表)'!$A$10:$J$500,6,FALSE)),"",VLOOKUP(A219,'[1]Z04 支出决算表(财决04表)'!$A$10:$J$500,6,FALSE))</f>
        <v/>
      </c>
      <c r="F219" s="76" t="str">
        <f>IF(ISERROR(VLOOKUP(A219,'[1]Z04 支出决算表(财决04表)'!$A$10:$J$500,7,FALSE)),"",VLOOKUP(A219,'[1]Z04 支出决算表(财决04表)'!$A$10:$J$500,7,FALSE))</f>
        <v/>
      </c>
      <c r="G219" s="76" t="str">
        <f>IF(ISERROR(VLOOKUP(A219,'[1]Z04 支出决算表(财决04表)'!$A$10:$J$500,8,FALSE)),"",VLOOKUP(A219,'[1]Z04 支出决算表(财决04表)'!$A$10:$J$500,8,FALSE))</f>
        <v/>
      </c>
      <c r="H219" s="76" t="str">
        <f>IF(ISERROR(VLOOKUP(A219,'[1]Z04 支出决算表(财决04表)'!$A$10:$J$500,9,FALSE)),"",VLOOKUP(A219,'[1]Z04 支出决算表(财决04表)'!$A$10:$J$500,9,FALSE))</f>
        <v/>
      </c>
      <c r="I219" s="76" t="str">
        <f>IF(ISERROR(VLOOKUP(A219,'[1]Z04 支出决算表(财决04表)'!$A$10:$J$500,10,FALSE)),"",VLOOKUP(A219,'[1]Z04 支出决算表(财决04表)'!$A$10:$J$500,10,FALSE))</f>
        <v/>
      </c>
      <c r="J219" s="88">
        <f>'[1]Z04 支出决算表(财决04表)'!$A218</f>
        <v>0</v>
      </c>
      <c r="K219" s="74">
        <f>'[1]Z04 支出决算表(财决04表)'!$E218</f>
        <v>0</v>
      </c>
      <c r="L219" s="53" t="str">
        <f t="shared" si="7"/>
        <v/>
      </c>
    </row>
    <row r="220" spans="1:12" ht="22.7" customHeight="1">
      <c r="A220" s="193" t="str">
        <f t="shared" si="6"/>
        <v/>
      </c>
      <c r="B220" s="194"/>
      <c r="C220" s="192" t="str">
        <f>IF(ISERROR(VLOOKUP(A220,'[1]Z04 支出决算表(财决04表)'!$A$10:$J$500,4,FALSE)),"",VLOOKUP(A220,'[1]Z04 支出决算表(财决04表)'!$A$10:$J$500,4,FALSE))</f>
        <v/>
      </c>
      <c r="D220" s="76" t="str">
        <f>IF(ISERROR(VLOOKUP(A220,'[1]Z04 支出决算表(财决04表)'!$A$10:$J$500,5,FALSE)),"",VLOOKUP(A220,'[1]Z04 支出决算表(财决04表)'!$A$10:$J$500,5,FALSE))</f>
        <v/>
      </c>
      <c r="E220" s="76" t="str">
        <f>IF(ISERROR(VLOOKUP(A220,'[1]Z04 支出决算表(财决04表)'!$A$10:$J$500,6,FALSE)),"",VLOOKUP(A220,'[1]Z04 支出决算表(财决04表)'!$A$10:$J$500,6,FALSE))</f>
        <v/>
      </c>
      <c r="F220" s="76" t="str">
        <f>IF(ISERROR(VLOOKUP(A220,'[1]Z04 支出决算表(财决04表)'!$A$10:$J$500,7,FALSE)),"",VLOOKUP(A220,'[1]Z04 支出决算表(财决04表)'!$A$10:$J$500,7,FALSE))</f>
        <v/>
      </c>
      <c r="G220" s="76" t="str">
        <f>IF(ISERROR(VLOOKUP(A220,'[1]Z04 支出决算表(财决04表)'!$A$10:$J$500,8,FALSE)),"",VLOOKUP(A220,'[1]Z04 支出决算表(财决04表)'!$A$10:$J$500,8,FALSE))</f>
        <v/>
      </c>
      <c r="H220" s="76" t="str">
        <f>IF(ISERROR(VLOOKUP(A220,'[1]Z04 支出决算表(财决04表)'!$A$10:$J$500,9,FALSE)),"",VLOOKUP(A220,'[1]Z04 支出决算表(财决04表)'!$A$10:$J$500,9,FALSE))</f>
        <v/>
      </c>
      <c r="I220" s="76" t="str">
        <f>IF(ISERROR(VLOOKUP(A220,'[1]Z04 支出决算表(财决04表)'!$A$10:$J$500,10,FALSE)),"",VLOOKUP(A220,'[1]Z04 支出决算表(财决04表)'!$A$10:$J$500,10,FALSE))</f>
        <v/>
      </c>
      <c r="J220" s="88">
        <f>'[1]Z04 支出决算表(财决04表)'!$A219</f>
        <v>0</v>
      </c>
      <c r="K220" s="74">
        <f>'[1]Z04 支出决算表(财决04表)'!$E219</f>
        <v>0</v>
      </c>
      <c r="L220" s="53" t="str">
        <f t="shared" si="7"/>
        <v/>
      </c>
    </row>
    <row r="221" spans="1:12" ht="22.7" customHeight="1">
      <c r="A221" s="193" t="str">
        <f t="shared" si="6"/>
        <v/>
      </c>
      <c r="B221" s="194"/>
      <c r="C221" s="192" t="str">
        <f>IF(ISERROR(VLOOKUP(A221,'[1]Z04 支出决算表(财决04表)'!$A$10:$J$500,4,FALSE)),"",VLOOKUP(A221,'[1]Z04 支出决算表(财决04表)'!$A$10:$J$500,4,FALSE))</f>
        <v/>
      </c>
      <c r="D221" s="76" t="str">
        <f>IF(ISERROR(VLOOKUP(A221,'[1]Z04 支出决算表(财决04表)'!$A$10:$J$500,5,FALSE)),"",VLOOKUP(A221,'[1]Z04 支出决算表(财决04表)'!$A$10:$J$500,5,FALSE))</f>
        <v/>
      </c>
      <c r="E221" s="76" t="str">
        <f>IF(ISERROR(VLOOKUP(A221,'[1]Z04 支出决算表(财决04表)'!$A$10:$J$500,6,FALSE)),"",VLOOKUP(A221,'[1]Z04 支出决算表(财决04表)'!$A$10:$J$500,6,FALSE))</f>
        <v/>
      </c>
      <c r="F221" s="76" t="str">
        <f>IF(ISERROR(VLOOKUP(A221,'[1]Z04 支出决算表(财决04表)'!$A$10:$J$500,7,FALSE)),"",VLOOKUP(A221,'[1]Z04 支出决算表(财决04表)'!$A$10:$J$500,7,FALSE))</f>
        <v/>
      </c>
      <c r="G221" s="76" t="str">
        <f>IF(ISERROR(VLOOKUP(A221,'[1]Z04 支出决算表(财决04表)'!$A$10:$J$500,8,FALSE)),"",VLOOKUP(A221,'[1]Z04 支出决算表(财决04表)'!$A$10:$J$500,8,FALSE))</f>
        <v/>
      </c>
      <c r="H221" s="76" t="str">
        <f>IF(ISERROR(VLOOKUP(A221,'[1]Z04 支出决算表(财决04表)'!$A$10:$J$500,9,FALSE)),"",VLOOKUP(A221,'[1]Z04 支出决算表(财决04表)'!$A$10:$J$500,9,FALSE))</f>
        <v/>
      </c>
      <c r="I221" s="76" t="str">
        <f>IF(ISERROR(VLOOKUP(A221,'[1]Z04 支出决算表(财决04表)'!$A$10:$J$500,10,FALSE)),"",VLOOKUP(A221,'[1]Z04 支出决算表(财决04表)'!$A$10:$J$500,10,FALSE))</f>
        <v/>
      </c>
      <c r="J221" s="88">
        <f>'[1]Z04 支出决算表(财决04表)'!$A220</f>
        <v>0</v>
      </c>
      <c r="K221" s="74">
        <f>'[1]Z04 支出决算表(财决04表)'!$E220</f>
        <v>0</v>
      </c>
      <c r="L221" s="53" t="str">
        <f t="shared" si="7"/>
        <v/>
      </c>
    </row>
    <row r="222" spans="1:12" ht="22.7" customHeight="1">
      <c r="A222" s="193" t="str">
        <f t="shared" si="6"/>
        <v/>
      </c>
      <c r="B222" s="194"/>
      <c r="C222" s="192" t="str">
        <f>IF(ISERROR(VLOOKUP(A222,'[1]Z04 支出决算表(财决04表)'!$A$10:$J$500,4,FALSE)),"",VLOOKUP(A222,'[1]Z04 支出决算表(财决04表)'!$A$10:$J$500,4,FALSE))</f>
        <v/>
      </c>
      <c r="D222" s="76" t="str">
        <f>IF(ISERROR(VLOOKUP(A222,'[1]Z04 支出决算表(财决04表)'!$A$10:$J$500,5,FALSE)),"",VLOOKUP(A222,'[1]Z04 支出决算表(财决04表)'!$A$10:$J$500,5,FALSE))</f>
        <v/>
      </c>
      <c r="E222" s="76" t="str">
        <f>IF(ISERROR(VLOOKUP(A222,'[1]Z04 支出决算表(财决04表)'!$A$10:$J$500,6,FALSE)),"",VLOOKUP(A222,'[1]Z04 支出决算表(财决04表)'!$A$10:$J$500,6,FALSE))</f>
        <v/>
      </c>
      <c r="F222" s="76" t="str">
        <f>IF(ISERROR(VLOOKUP(A222,'[1]Z04 支出决算表(财决04表)'!$A$10:$J$500,7,FALSE)),"",VLOOKUP(A222,'[1]Z04 支出决算表(财决04表)'!$A$10:$J$500,7,FALSE))</f>
        <v/>
      </c>
      <c r="G222" s="76" t="str">
        <f>IF(ISERROR(VLOOKUP(A222,'[1]Z04 支出决算表(财决04表)'!$A$10:$J$500,8,FALSE)),"",VLOOKUP(A222,'[1]Z04 支出决算表(财决04表)'!$A$10:$J$500,8,FALSE))</f>
        <v/>
      </c>
      <c r="H222" s="76" t="str">
        <f>IF(ISERROR(VLOOKUP(A222,'[1]Z04 支出决算表(财决04表)'!$A$10:$J$500,9,FALSE)),"",VLOOKUP(A222,'[1]Z04 支出决算表(财决04表)'!$A$10:$J$500,9,FALSE))</f>
        <v/>
      </c>
      <c r="I222" s="76" t="str">
        <f>IF(ISERROR(VLOOKUP(A222,'[1]Z04 支出决算表(财决04表)'!$A$10:$J$500,10,FALSE)),"",VLOOKUP(A222,'[1]Z04 支出决算表(财决04表)'!$A$10:$J$500,10,FALSE))</f>
        <v/>
      </c>
      <c r="J222" s="88">
        <f>'[1]Z04 支出决算表(财决04表)'!$A221</f>
        <v>0</v>
      </c>
      <c r="K222" s="74">
        <f>'[1]Z04 支出决算表(财决04表)'!$E221</f>
        <v>0</v>
      </c>
      <c r="L222" s="53" t="str">
        <f t="shared" si="7"/>
        <v/>
      </c>
    </row>
    <row r="223" spans="1:12" ht="22.7" customHeight="1">
      <c r="A223" s="193" t="str">
        <f t="shared" si="6"/>
        <v/>
      </c>
      <c r="B223" s="194"/>
      <c r="C223" s="192" t="str">
        <f>IF(ISERROR(VLOOKUP(A223,'[1]Z04 支出决算表(财决04表)'!$A$10:$J$500,4,FALSE)),"",VLOOKUP(A223,'[1]Z04 支出决算表(财决04表)'!$A$10:$J$500,4,FALSE))</f>
        <v/>
      </c>
      <c r="D223" s="76" t="str">
        <f>IF(ISERROR(VLOOKUP(A223,'[1]Z04 支出决算表(财决04表)'!$A$10:$J$500,5,FALSE)),"",VLOOKUP(A223,'[1]Z04 支出决算表(财决04表)'!$A$10:$J$500,5,FALSE))</f>
        <v/>
      </c>
      <c r="E223" s="76" t="str">
        <f>IF(ISERROR(VLOOKUP(A223,'[1]Z04 支出决算表(财决04表)'!$A$10:$J$500,6,FALSE)),"",VLOOKUP(A223,'[1]Z04 支出决算表(财决04表)'!$A$10:$J$500,6,FALSE))</f>
        <v/>
      </c>
      <c r="F223" s="76" t="str">
        <f>IF(ISERROR(VLOOKUP(A223,'[1]Z04 支出决算表(财决04表)'!$A$10:$J$500,7,FALSE)),"",VLOOKUP(A223,'[1]Z04 支出决算表(财决04表)'!$A$10:$J$500,7,FALSE))</f>
        <v/>
      </c>
      <c r="G223" s="76" t="str">
        <f>IF(ISERROR(VLOOKUP(A223,'[1]Z04 支出决算表(财决04表)'!$A$10:$J$500,8,FALSE)),"",VLOOKUP(A223,'[1]Z04 支出决算表(财决04表)'!$A$10:$J$500,8,FALSE))</f>
        <v/>
      </c>
      <c r="H223" s="76" t="str">
        <f>IF(ISERROR(VLOOKUP(A223,'[1]Z04 支出决算表(财决04表)'!$A$10:$J$500,9,FALSE)),"",VLOOKUP(A223,'[1]Z04 支出决算表(财决04表)'!$A$10:$J$500,9,FALSE))</f>
        <v/>
      </c>
      <c r="I223" s="76" t="str">
        <f>IF(ISERROR(VLOOKUP(A223,'[1]Z04 支出决算表(财决04表)'!$A$10:$J$500,10,FALSE)),"",VLOOKUP(A223,'[1]Z04 支出决算表(财决04表)'!$A$10:$J$500,10,FALSE))</f>
        <v/>
      </c>
      <c r="J223" s="88">
        <f>'[1]Z04 支出决算表(财决04表)'!$A222</f>
        <v>0</v>
      </c>
      <c r="K223" s="74">
        <f>'[1]Z04 支出决算表(财决04表)'!$E222</f>
        <v>0</v>
      </c>
      <c r="L223" s="53" t="str">
        <f t="shared" si="7"/>
        <v/>
      </c>
    </row>
    <row r="224" spans="1:12" ht="22.7" customHeight="1">
      <c r="A224" s="193" t="str">
        <f t="shared" si="6"/>
        <v/>
      </c>
      <c r="B224" s="194"/>
      <c r="C224" s="192" t="str">
        <f>IF(ISERROR(VLOOKUP(A224,'[1]Z04 支出决算表(财决04表)'!$A$10:$J$500,4,FALSE)),"",VLOOKUP(A224,'[1]Z04 支出决算表(财决04表)'!$A$10:$J$500,4,FALSE))</f>
        <v/>
      </c>
      <c r="D224" s="76" t="str">
        <f>IF(ISERROR(VLOOKUP(A224,'[1]Z04 支出决算表(财决04表)'!$A$10:$J$500,5,FALSE)),"",VLOOKUP(A224,'[1]Z04 支出决算表(财决04表)'!$A$10:$J$500,5,FALSE))</f>
        <v/>
      </c>
      <c r="E224" s="76" t="str">
        <f>IF(ISERROR(VLOOKUP(A224,'[1]Z04 支出决算表(财决04表)'!$A$10:$J$500,6,FALSE)),"",VLOOKUP(A224,'[1]Z04 支出决算表(财决04表)'!$A$10:$J$500,6,FALSE))</f>
        <v/>
      </c>
      <c r="F224" s="76" t="str">
        <f>IF(ISERROR(VLOOKUP(A224,'[1]Z04 支出决算表(财决04表)'!$A$10:$J$500,7,FALSE)),"",VLOOKUP(A224,'[1]Z04 支出决算表(财决04表)'!$A$10:$J$500,7,FALSE))</f>
        <v/>
      </c>
      <c r="G224" s="76" t="str">
        <f>IF(ISERROR(VLOOKUP(A224,'[1]Z04 支出决算表(财决04表)'!$A$10:$J$500,8,FALSE)),"",VLOOKUP(A224,'[1]Z04 支出决算表(财决04表)'!$A$10:$J$500,8,FALSE))</f>
        <v/>
      </c>
      <c r="H224" s="76" t="str">
        <f>IF(ISERROR(VLOOKUP(A224,'[1]Z04 支出决算表(财决04表)'!$A$10:$J$500,9,FALSE)),"",VLOOKUP(A224,'[1]Z04 支出决算表(财决04表)'!$A$10:$J$500,9,FALSE))</f>
        <v/>
      </c>
      <c r="I224" s="76" t="str">
        <f>IF(ISERROR(VLOOKUP(A224,'[1]Z04 支出决算表(财决04表)'!$A$10:$J$500,10,FALSE)),"",VLOOKUP(A224,'[1]Z04 支出决算表(财决04表)'!$A$10:$J$500,10,FALSE))</f>
        <v/>
      </c>
      <c r="J224" s="88">
        <f>'[1]Z04 支出决算表(财决04表)'!$A223</f>
        <v>0</v>
      </c>
      <c r="K224" s="74">
        <f>'[1]Z04 支出决算表(财决04表)'!$E223</f>
        <v>0</v>
      </c>
      <c r="L224" s="53" t="str">
        <f t="shared" si="7"/>
        <v/>
      </c>
    </row>
    <row r="225" spans="1:12" ht="22.7" customHeight="1">
      <c r="A225" s="193" t="str">
        <f t="shared" si="6"/>
        <v/>
      </c>
      <c r="B225" s="194"/>
      <c r="C225" s="192" t="str">
        <f>IF(ISERROR(VLOOKUP(A225,'[1]Z04 支出决算表(财决04表)'!$A$10:$J$500,4,FALSE)),"",VLOOKUP(A225,'[1]Z04 支出决算表(财决04表)'!$A$10:$J$500,4,FALSE))</f>
        <v/>
      </c>
      <c r="D225" s="76" t="str">
        <f>IF(ISERROR(VLOOKUP(A225,'[1]Z04 支出决算表(财决04表)'!$A$10:$J$500,5,FALSE)),"",VLOOKUP(A225,'[1]Z04 支出决算表(财决04表)'!$A$10:$J$500,5,FALSE))</f>
        <v/>
      </c>
      <c r="E225" s="76" t="str">
        <f>IF(ISERROR(VLOOKUP(A225,'[1]Z04 支出决算表(财决04表)'!$A$10:$J$500,6,FALSE)),"",VLOOKUP(A225,'[1]Z04 支出决算表(财决04表)'!$A$10:$J$500,6,FALSE))</f>
        <v/>
      </c>
      <c r="F225" s="76" t="str">
        <f>IF(ISERROR(VLOOKUP(A225,'[1]Z04 支出决算表(财决04表)'!$A$10:$J$500,7,FALSE)),"",VLOOKUP(A225,'[1]Z04 支出决算表(财决04表)'!$A$10:$J$500,7,FALSE))</f>
        <v/>
      </c>
      <c r="G225" s="76" t="str">
        <f>IF(ISERROR(VLOOKUP(A225,'[1]Z04 支出决算表(财决04表)'!$A$10:$J$500,8,FALSE)),"",VLOOKUP(A225,'[1]Z04 支出决算表(财决04表)'!$A$10:$J$500,8,FALSE))</f>
        <v/>
      </c>
      <c r="H225" s="76" t="str">
        <f>IF(ISERROR(VLOOKUP(A225,'[1]Z04 支出决算表(财决04表)'!$A$10:$J$500,9,FALSE)),"",VLOOKUP(A225,'[1]Z04 支出决算表(财决04表)'!$A$10:$J$500,9,FALSE))</f>
        <v/>
      </c>
      <c r="I225" s="76" t="str">
        <f>IF(ISERROR(VLOOKUP(A225,'[1]Z04 支出决算表(财决04表)'!$A$10:$J$500,10,FALSE)),"",VLOOKUP(A225,'[1]Z04 支出决算表(财决04表)'!$A$10:$J$500,10,FALSE))</f>
        <v/>
      </c>
      <c r="J225" s="88">
        <f>'[1]Z04 支出决算表(财决04表)'!$A224</f>
        <v>0</v>
      </c>
      <c r="K225" s="74">
        <f>'[1]Z04 支出决算表(财决04表)'!$E224</f>
        <v>0</v>
      </c>
      <c r="L225" s="53" t="str">
        <f t="shared" si="7"/>
        <v/>
      </c>
    </row>
    <row r="226" spans="1:12" ht="22.7" customHeight="1">
      <c r="A226" s="193" t="str">
        <f t="shared" si="6"/>
        <v/>
      </c>
      <c r="B226" s="194"/>
      <c r="C226" s="192" t="str">
        <f>IF(ISERROR(VLOOKUP(A226,'[1]Z04 支出决算表(财决04表)'!$A$10:$J$500,4,FALSE)),"",VLOOKUP(A226,'[1]Z04 支出决算表(财决04表)'!$A$10:$J$500,4,FALSE))</f>
        <v/>
      </c>
      <c r="D226" s="76" t="str">
        <f>IF(ISERROR(VLOOKUP(A226,'[1]Z04 支出决算表(财决04表)'!$A$10:$J$500,5,FALSE)),"",VLOOKUP(A226,'[1]Z04 支出决算表(财决04表)'!$A$10:$J$500,5,FALSE))</f>
        <v/>
      </c>
      <c r="E226" s="76" t="str">
        <f>IF(ISERROR(VLOOKUP(A226,'[1]Z04 支出决算表(财决04表)'!$A$10:$J$500,6,FALSE)),"",VLOOKUP(A226,'[1]Z04 支出决算表(财决04表)'!$A$10:$J$500,6,FALSE))</f>
        <v/>
      </c>
      <c r="F226" s="76" t="str">
        <f>IF(ISERROR(VLOOKUP(A226,'[1]Z04 支出决算表(财决04表)'!$A$10:$J$500,7,FALSE)),"",VLOOKUP(A226,'[1]Z04 支出决算表(财决04表)'!$A$10:$J$500,7,FALSE))</f>
        <v/>
      </c>
      <c r="G226" s="76" t="str">
        <f>IF(ISERROR(VLOOKUP(A226,'[1]Z04 支出决算表(财决04表)'!$A$10:$J$500,8,FALSE)),"",VLOOKUP(A226,'[1]Z04 支出决算表(财决04表)'!$A$10:$J$500,8,FALSE))</f>
        <v/>
      </c>
      <c r="H226" s="76" t="str">
        <f>IF(ISERROR(VLOOKUP(A226,'[1]Z04 支出决算表(财决04表)'!$A$10:$J$500,9,FALSE)),"",VLOOKUP(A226,'[1]Z04 支出决算表(财决04表)'!$A$10:$J$500,9,FALSE))</f>
        <v/>
      </c>
      <c r="I226" s="76" t="str">
        <f>IF(ISERROR(VLOOKUP(A226,'[1]Z04 支出决算表(财决04表)'!$A$10:$J$500,10,FALSE)),"",VLOOKUP(A226,'[1]Z04 支出决算表(财决04表)'!$A$10:$J$500,10,FALSE))</f>
        <v/>
      </c>
      <c r="J226" s="88">
        <f>'[1]Z04 支出决算表(财决04表)'!$A225</f>
        <v>0</v>
      </c>
      <c r="K226" s="74">
        <f>'[1]Z04 支出决算表(财决04表)'!$E225</f>
        <v>0</v>
      </c>
      <c r="L226" s="53" t="str">
        <f t="shared" si="7"/>
        <v/>
      </c>
    </row>
    <row r="227" spans="1:12" ht="22.7" customHeight="1">
      <c r="A227" s="193" t="str">
        <f t="shared" si="6"/>
        <v/>
      </c>
      <c r="B227" s="194"/>
      <c r="C227" s="192" t="str">
        <f>IF(ISERROR(VLOOKUP(A227,'[1]Z04 支出决算表(财决04表)'!$A$10:$J$500,4,FALSE)),"",VLOOKUP(A227,'[1]Z04 支出决算表(财决04表)'!$A$10:$J$500,4,FALSE))</f>
        <v/>
      </c>
      <c r="D227" s="76" t="str">
        <f>IF(ISERROR(VLOOKUP(A227,'[1]Z04 支出决算表(财决04表)'!$A$10:$J$500,5,FALSE)),"",VLOOKUP(A227,'[1]Z04 支出决算表(财决04表)'!$A$10:$J$500,5,FALSE))</f>
        <v/>
      </c>
      <c r="E227" s="76" t="str">
        <f>IF(ISERROR(VLOOKUP(A227,'[1]Z04 支出决算表(财决04表)'!$A$10:$J$500,6,FALSE)),"",VLOOKUP(A227,'[1]Z04 支出决算表(财决04表)'!$A$10:$J$500,6,FALSE))</f>
        <v/>
      </c>
      <c r="F227" s="76" t="str">
        <f>IF(ISERROR(VLOOKUP(A227,'[1]Z04 支出决算表(财决04表)'!$A$10:$J$500,7,FALSE)),"",VLOOKUP(A227,'[1]Z04 支出决算表(财决04表)'!$A$10:$J$500,7,FALSE))</f>
        <v/>
      </c>
      <c r="G227" s="76" t="str">
        <f>IF(ISERROR(VLOOKUP(A227,'[1]Z04 支出决算表(财决04表)'!$A$10:$J$500,8,FALSE)),"",VLOOKUP(A227,'[1]Z04 支出决算表(财决04表)'!$A$10:$J$500,8,FALSE))</f>
        <v/>
      </c>
      <c r="H227" s="76" t="str">
        <f>IF(ISERROR(VLOOKUP(A227,'[1]Z04 支出决算表(财决04表)'!$A$10:$J$500,9,FALSE)),"",VLOOKUP(A227,'[1]Z04 支出决算表(财决04表)'!$A$10:$J$500,9,FALSE))</f>
        <v/>
      </c>
      <c r="I227" s="76" t="str">
        <f>IF(ISERROR(VLOOKUP(A227,'[1]Z04 支出决算表(财决04表)'!$A$10:$J$500,10,FALSE)),"",VLOOKUP(A227,'[1]Z04 支出决算表(财决04表)'!$A$10:$J$500,10,FALSE))</f>
        <v/>
      </c>
      <c r="J227" s="88">
        <f>'[1]Z04 支出决算表(财决04表)'!$A226</f>
        <v>0</v>
      </c>
      <c r="K227" s="74">
        <f>'[1]Z04 支出决算表(财决04表)'!$E226</f>
        <v>0</v>
      </c>
      <c r="L227" s="53" t="str">
        <f t="shared" si="7"/>
        <v/>
      </c>
    </row>
    <row r="228" spans="1:12" ht="22.7" customHeight="1">
      <c r="A228" s="193" t="str">
        <f t="shared" si="6"/>
        <v/>
      </c>
      <c r="B228" s="194"/>
      <c r="C228" s="192" t="str">
        <f>IF(ISERROR(VLOOKUP(A228,'[1]Z04 支出决算表(财决04表)'!$A$10:$J$500,4,FALSE)),"",VLOOKUP(A228,'[1]Z04 支出决算表(财决04表)'!$A$10:$J$500,4,FALSE))</f>
        <v/>
      </c>
      <c r="D228" s="76" t="str">
        <f>IF(ISERROR(VLOOKUP(A228,'[1]Z04 支出决算表(财决04表)'!$A$10:$J$500,5,FALSE)),"",VLOOKUP(A228,'[1]Z04 支出决算表(财决04表)'!$A$10:$J$500,5,FALSE))</f>
        <v/>
      </c>
      <c r="E228" s="76" t="str">
        <f>IF(ISERROR(VLOOKUP(A228,'[1]Z04 支出决算表(财决04表)'!$A$10:$J$500,6,FALSE)),"",VLOOKUP(A228,'[1]Z04 支出决算表(财决04表)'!$A$10:$J$500,6,FALSE))</f>
        <v/>
      </c>
      <c r="F228" s="76" t="str">
        <f>IF(ISERROR(VLOOKUP(A228,'[1]Z04 支出决算表(财决04表)'!$A$10:$J$500,7,FALSE)),"",VLOOKUP(A228,'[1]Z04 支出决算表(财决04表)'!$A$10:$J$500,7,FALSE))</f>
        <v/>
      </c>
      <c r="G228" s="76" t="str">
        <f>IF(ISERROR(VLOOKUP(A228,'[1]Z04 支出决算表(财决04表)'!$A$10:$J$500,8,FALSE)),"",VLOOKUP(A228,'[1]Z04 支出决算表(财决04表)'!$A$10:$J$500,8,FALSE))</f>
        <v/>
      </c>
      <c r="H228" s="76" t="str">
        <f>IF(ISERROR(VLOOKUP(A228,'[1]Z04 支出决算表(财决04表)'!$A$10:$J$500,9,FALSE)),"",VLOOKUP(A228,'[1]Z04 支出决算表(财决04表)'!$A$10:$J$500,9,FALSE))</f>
        <v/>
      </c>
      <c r="I228" s="76" t="str">
        <f>IF(ISERROR(VLOOKUP(A228,'[1]Z04 支出决算表(财决04表)'!$A$10:$J$500,10,FALSE)),"",VLOOKUP(A228,'[1]Z04 支出决算表(财决04表)'!$A$10:$J$500,10,FALSE))</f>
        <v/>
      </c>
      <c r="J228" s="88">
        <f>'[1]Z04 支出决算表(财决04表)'!$A227</f>
        <v>0</v>
      </c>
      <c r="K228" s="74">
        <f>'[1]Z04 支出决算表(财决04表)'!$E227</f>
        <v>0</v>
      </c>
      <c r="L228" s="53" t="str">
        <f t="shared" si="7"/>
        <v/>
      </c>
    </row>
    <row r="229" spans="1:12" ht="22.7" customHeight="1">
      <c r="A229" s="193" t="str">
        <f t="shared" si="6"/>
        <v/>
      </c>
      <c r="B229" s="194"/>
      <c r="C229" s="192" t="str">
        <f>IF(ISERROR(VLOOKUP(A229,'[1]Z04 支出决算表(财决04表)'!$A$10:$J$500,4,FALSE)),"",VLOOKUP(A229,'[1]Z04 支出决算表(财决04表)'!$A$10:$J$500,4,FALSE))</f>
        <v/>
      </c>
      <c r="D229" s="76" t="str">
        <f>IF(ISERROR(VLOOKUP(A229,'[1]Z04 支出决算表(财决04表)'!$A$10:$J$500,5,FALSE)),"",VLOOKUP(A229,'[1]Z04 支出决算表(财决04表)'!$A$10:$J$500,5,FALSE))</f>
        <v/>
      </c>
      <c r="E229" s="76" t="str">
        <f>IF(ISERROR(VLOOKUP(A229,'[1]Z04 支出决算表(财决04表)'!$A$10:$J$500,6,FALSE)),"",VLOOKUP(A229,'[1]Z04 支出决算表(财决04表)'!$A$10:$J$500,6,FALSE))</f>
        <v/>
      </c>
      <c r="F229" s="76" t="str">
        <f>IF(ISERROR(VLOOKUP(A229,'[1]Z04 支出决算表(财决04表)'!$A$10:$J$500,7,FALSE)),"",VLOOKUP(A229,'[1]Z04 支出决算表(财决04表)'!$A$10:$J$500,7,FALSE))</f>
        <v/>
      </c>
      <c r="G229" s="76" t="str">
        <f>IF(ISERROR(VLOOKUP(A229,'[1]Z04 支出决算表(财决04表)'!$A$10:$J$500,8,FALSE)),"",VLOOKUP(A229,'[1]Z04 支出决算表(财决04表)'!$A$10:$J$500,8,FALSE))</f>
        <v/>
      </c>
      <c r="H229" s="76" t="str">
        <f>IF(ISERROR(VLOOKUP(A229,'[1]Z04 支出决算表(财决04表)'!$A$10:$J$500,9,FALSE)),"",VLOOKUP(A229,'[1]Z04 支出决算表(财决04表)'!$A$10:$J$500,9,FALSE))</f>
        <v/>
      </c>
      <c r="I229" s="76" t="str">
        <f>IF(ISERROR(VLOOKUP(A229,'[1]Z04 支出决算表(财决04表)'!$A$10:$J$500,10,FALSE)),"",VLOOKUP(A229,'[1]Z04 支出决算表(财决04表)'!$A$10:$J$500,10,FALSE))</f>
        <v/>
      </c>
      <c r="J229" s="88">
        <f>'[1]Z04 支出决算表(财决04表)'!$A228</f>
        <v>0</v>
      </c>
      <c r="K229" s="74">
        <f>'[1]Z04 支出决算表(财决04表)'!$E228</f>
        <v>0</v>
      </c>
      <c r="L229" s="53" t="str">
        <f t="shared" si="7"/>
        <v/>
      </c>
    </row>
    <row r="230" spans="1:12" ht="22.7" customHeight="1">
      <c r="A230" s="193" t="str">
        <f t="shared" si="6"/>
        <v/>
      </c>
      <c r="B230" s="194"/>
      <c r="C230" s="192" t="str">
        <f>IF(ISERROR(VLOOKUP(A230,'[1]Z04 支出决算表(财决04表)'!$A$10:$J$500,4,FALSE)),"",VLOOKUP(A230,'[1]Z04 支出决算表(财决04表)'!$A$10:$J$500,4,FALSE))</f>
        <v/>
      </c>
      <c r="D230" s="76" t="str">
        <f>IF(ISERROR(VLOOKUP(A230,'[1]Z04 支出决算表(财决04表)'!$A$10:$J$500,5,FALSE)),"",VLOOKUP(A230,'[1]Z04 支出决算表(财决04表)'!$A$10:$J$500,5,FALSE))</f>
        <v/>
      </c>
      <c r="E230" s="76" t="str">
        <f>IF(ISERROR(VLOOKUP(A230,'[1]Z04 支出决算表(财决04表)'!$A$10:$J$500,6,FALSE)),"",VLOOKUP(A230,'[1]Z04 支出决算表(财决04表)'!$A$10:$J$500,6,FALSE))</f>
        <v/>
      </c>
      <c r="F230" s="76" t="str">
        <f>IF(ISERROR(VLOOKUP(A230,'[1]Z04 支出决算表(财决04表)'!$A$10:$J$500,7,FALSE)),"",VLOOKUP(A230,'[1]Z04 支出决算表(财决04表)'!$A$10:$J$500,7,FALSE))</f>
        <v/>
      </c>
      <c r="G230" s="76" t="str">
        <f>IF(ISERROR(VLOOKUP(A230,'[1]Z04 支出决算表(财决04表)'!$A$10:$J$500,8,FALSE)),"",VLOOKUP(A230,'[1]Z04 支出决算表(财决04表)'!$A$10:$J$500,8,FALSE))</f>
        <v/>
      </c>
      <c r="H230" s="76" t="str">
        <f>IF(ISERROR(VLOOKUP(A230,'[1]Z04 支出决算表(财决04表)'!$A$10:$J$500,9,FALSE)),"",VLOOKUP(A230,'[1]Z04 支出决算表(财决04表)'!$A$10:$J$500,9,FALSE))</f>
        <v/>
      </c>
      <c r="I230" s="76" t="str">
        <f>IF(ISERROR(VLOOKUP(A230,'[1]Z04 支出决算表(财决04表)'!$A$10:$J$500,10,FALSE)),"",VLOOKUP(A230,'[1]Z04 支出决算表(财决04表)'!$A$10:$J$500,10,FALSE))</f>
        <v/>
      </c>
      <c r="J230" s="88">
        <f>'[1]Z04 支出决算表(财决04表)'!$A229</f>
        <v>0</v>
      </c>
      <c r="K230" s="74">
        <f>'[1]Z04 支出决算表(财决04表)'!$E229</f>
        <v>0</v>
      </c>
      <c r="L230" s="53" t="str">
        <f t="shared" si="7"/>
        <v/>
      </c>
    </row>
    <row r="231" spans="1:12" ht="22.7" customHeight="1">
      <c r="A231" s="193" t="str">
        <f t="shared" si="6"/>
        <v/>
      </c>
      <c r="B231" s="194"/>
      <c r="C231" s="192" t="str">
        <f>IF(ISERROR(VLOOKUP(A231,'[1]Z04 支出决算表(财决04表)'!$A$10:$J$500,4,FALSE)),"",VLOOKUP(A231,'[1]Z04 支出决算表(财决04表)'!$A$10:$J$500,4,FALSE))</f>
        <v/>
      </c>
      <c r="D231" s="76" t="str">
        <f>IF(ISERROR(VLOOKUP(A231,'[1]Z04 支出决算表(财决04表)'!$A$10:$J$500,5,FALSE)),"",VLOOKUP(A231,'[1]Z04 支出决算表(财决04表)'!$A$10:$J$500,5,FALSE))</f>
        <v/>
      </c>
      <c r="E231" s="76" t="str">
        <f>IF(ISERROR(VLOOKUP(A231,'[1]Z04 支出决算表(财决04表)'!$A$10:$J$500,6,FALSE)),"",VLOOKUP(A231,'[1]Z04 支出决算表(财决04表)'!$A$10:$J$500,6,FALSE))</f>
        <v/>
      </c>
      <c r="F231" s="76" t="str">
        <f>IF(ISERROR(VLOOKUP(A231,'[1]Z04 支出决算表(财决04表)'!$A$10:$J$500,7,FALSE)),"",VLOOKUP(A231,'[1]Z04 支出决算表(财决04表)'!$A$10:$J$500,7,FALSE))</f>
        <v/>
      </c>
      <c r="G231" s="76" t="str">
        <f>IF(ISERROR(VLOOKUP(A231,'[1]Z04 支出决算表(财决04表)'!$A$10:$J$500,8,FALSE)),"",VLOOKUP(A231,'[1]Z04 支出决算表(财决04表)'!$A$10:$J$500,8,FALSE))</f>
        <v/>
      </c>
      <c r="H231" s="76" t="str">
        <f>IF(ISERROR(VLOOKUP(A231,'[1]Z04 支出决算表(财决04表)'!$A$10:$J$500,9,FALSE)),"",VLOOKUP(A231,'[1]Z04 支出决算表(财决04表)'!$A$10:$J$500,9,FALSE))</f>
        <v/>
      </c>
      <c r="I231" s="76" t="str">
        <f>IF(ISERROR(VLOOKUP(A231,'[1]Z04 支出决算表(财决04表)'!$A$10:$J$500,10,FALSE)),"",VLOOKUP(A231,'[1]Z04 支出决算表(财决04表)'!$A$10:$J$500,10,FALSE))</f>
        <v/>
      </c>
      <c r="J231" s="88">
        <f>'[1]Z04 支出决算表(财决04表)'!$A230</f>
        <v>0</v>
      </c>
      <c r="K231" s="74">
        <f>'[1]Z04 支出决算表(财决04表)'!$E230</f>
        <v>0</v>
      </c>
      <c r="L231" s="53" t="str">
        <f t="shared" si="7"/>
        <v/>
      </c>
    </row>
    <row r="232" spans="1:12" ht="22.7" customHeight="1">
      <c r="A232" s="193" t="str">
        <f t="shared" si="6"/>
        <v/>
      </c>
      <c r="B232" s="194"/>
      <c r="C232" s="192" t="str">
        <f>IF(ISERROR(VLOOKUP(A232,'[1]Z04 支出决算表(财决04表)'!$A$10:$J$500,4,FALSE)),"",VLOOKUP(A232,'[1]Z04 支出决算表(财决04表)'!$A$10:$J$500,4,FALSE))</f>
        <v/>
      </c>
      <c r="D232" s="76" t="str">
        <f>IF(ISERROR(VLOOKUP(A232,'[1]Z04 支出决算表(财决04表)'!$A$10:$J$500,5,FALSE)),"",VLOOKUP(A232,'[1]Z04 支出决算表(财决04表)'!$A$10:$J$500,5,FALSE))</f>
        <v/>
      </c>
      <c r="E232" s="76" t="str">
        <f>IF(ISERROR(VLOOKUP(A232,'[1]Z04 支出决算表(财决04表)'!$A$10:$J$500,6,FALSE)),"",VLOOKUP(A232,'[1]Z04 支出决算表(财决04表)'!$A$10:$J$500,6,FALSE))</f>
        <v/>
      </c>
      <c r="F232" s="76" t="str">
        <f>IF(ISERROR(VLOOKUP(A232,'[1]Z04 支出决算表(财决04表)'!$A$10:$J$500,7,FALSE)),"",VLOOKUP(A232,'[1]Z04 支出决算表(财决04表)'!$A$10:$J$500,7,FALSE))</f>
        <v/>
      </c>
      <c r="G232" s="76" t="str">
        <f>IF(ISERROR(VLOOKUP(A232,'[1]Z04 支出决算表(财决04表)'!$A$10:$J$500,8,FALSE)),"",VLOOKUP(A232,'[1]Z04 支出决算表(财决04表)'!$A$10:$J$500,8,FALSE))</f>
        <v/>
      </c>
      <c r="H232" s="76" t="str">
        <f>IF(ISERROR(VLOOKUP(A232,'[1]Z04 支出决算表(财决04表)'!$A$10:$J$500,9,FALSE)),"",VLOOKUP(A232,'[1]Z04 支出决算表(财决04表)'!$A$10:$J$500,9,FALSE))</f>
        <v/>
      </c>
      <c r="I232" s="76" t="str">
        <f>IF(ISERROR(VLOOKUP(A232,'[1]Z04 支出决算表(财决04表)'!$A$10:$J$500,10,FALSE)),"",VLOOKUP(A232,'[1]Z04 支出决算表(财决04表)'!$A$10:$J$500,10,FALSE))</f>
        <v/>
      </c>
      <c r="J232" s="88">
        <f>'[1]Z04 支出决算表(财决04表)'!$A231</f>
        <v>0</v>
      </c>
      <c r="K232" s="74">
        <f>'[1]Z04 支出决算表(财决04表)'!$E231</f>
        <v>0</v>
      </c>
      <c r="L232" s="53" t="str">
        <f t="shared" si="7"/>
        <v/>
      </c>
    </row>
    <row r="233" spans="1:12" ht="22.7" customHeight="1">
      <c r="A233" s="193" t="str">
        <f t="shared" si="6"/>
        <v/>
      </c>
      <c r="B233" s="194"/>
      <c r="C233" s="192" t="str">
        <f>IF(ISERROR(VLOOKUP(A233,'[1]Z04 支出决算表(财决04表)'!$A$10:$J$500,4,FALSE)),"",VLOOKUP(A233,'[1]Z04 支出决算表(财决04表)'!$A$10:$J$500,4,FALSE))</f>
        <v/>
      </c>
      <c r="D233" s="76" t="str">
        <f>IF(ISERROR(VLOOKUP(A233,'[1]Z04 支出决算表(财决04表)'!$A$10:$J$500,5,FALSE)),"",VLOOKUP(A233,'[1]Z04 支出决算表(财决04表)'!$A$10:$J$500,5,FALSE))</f>
        <v/>
      </c>
      <c r="E233" s="76" t="str">
        <f>IF(ISERROR(VLOOKUP(A233,'[1]Z04 支出决算表(财决04表)'!$A$10:$J$500,6,FALSE)),"",VLOOKUP(A233,'[1]Z04 支出决算表(财决04表)'!$A$10:$J$500,6,FALSE))</f>
        <v/>
      </c>
      <c r="F233" s="76" t="str">
        <f>IF(ISERROR(VLOOKUP(A233,'[1]Z04 支出决算表(财决04表)'!$A$10:$J$500,7,FALSE)),"",VLOOKUP(A233,'[1]Z04 支出决算表(财决04表)'!$A$10:$J$500,7,FALSE))</f>
        <v/>
      </c>
      <c r="G233" s="76" t="str">
        <f>IF(ISERROR(VLOOKUP(A233,'[1]Z04 支出决算表(财决04表)'!$A$10:$J$500,8,FALSE)),"",VLOOKUP(A233,'[1]Z04 支出决算表(财决04表)'!$A$10:$J$500,8,FALSE))</f>
        <v/>
      </c>
      <c r="H233" s="76" t="str">
        <f>IF(ISERROR(VLOOKUP(A233,'[1]Z04 支出决算表(财决04表)'!$A$10:$J$500,9,FALSE)),"",VLOOKUP(A233,'[1]Z04 支出决算表(财决04表)'!$A$10:$J$500,9,FALSE))</f>
        <v/>
      </c>
      <c r="I233" s="76" t="str">
        <f>IF(ISERROR(VLOOKUP(A233,'[1]Z04 支出决算表(财决04表)'!$A$10:$J$500,10,FALSE)),"",VLOOKUP(A233,'[1]Z04 支出决算表(财决04表)'!$A$10:$J$500,10,FALSE))</f>
        <v/>
      </c>
      <c r="J233" s="88">
        <f>'[1]Z04 支出决算表(财决04表)'!$A232</f>
        <v>0</v>
      </c>
      <c r="K233" s="74">
        <f>'[1]Z04 支出决算表(财决04表)'!$E232</f>
        <v>0</v>
      </c>
      <c r="L233" s="53" t="str">
        <f t="shared" si="7"/>
        <v/>
      </c>
    </row>
    <row r="234" spans="1:12" ht="22.7" customHeight="1">
      <c r="A234" s="193" t="str">
        <f t="shared" si="6"/>
        <v/>
      </c>
      <c r="B234" s="194"/>
      <c r="C234" s="192" t="str">
        <f>IF(ISERROR(VLOOKUP(A234,'[1]Z04 支出决算表(财决04表)'!$A$10:$J$500,4,FALSE)),"",VLOOKUP(A234,'[1]Z04 支出决算表(财决04表)'!$A$10:$J$500,4,FALSE))</f>
        <v/>
      </c>
      <c r="D234" s="76" t="str">
        <f>IF(ISERROR(VLOOKUP(A234,'[1]Z04 支出决算表(财决04表)'!$A$10:$J$500,5,FALSE)),"",VLOOKUP(A234,'[1]Z04 支出决算表(财决04表)'!$A$10:$J$500,5,FALSE))</f>
        <v/>
      </c>
      <c r="E234" s="76" t="str">
        <f>IF(ISERROR(VLOOKUP(A234,'[1]Z04 支出决算表(财决04表)'!$A$10:$J$500,6,FALSE)),"",VLOOKUP(A234,'[1]Z04 支出决算表(财决04表)'!$A$10:$J$500,6,FALSE))</f>
        <v/>
      </c>
      <c r="F234" s="76" t="str">
        <f>IF(ISERROR(VLOOKUP(A234,'[1]Z04 支出决算表(财决04表)'!$A$10:$J$500,7,FALSE)),"",VLOOKUP(A234,'[1]Z04 支出决算表(财决04表)'!$A$10:$J$500,7,FALSE))</f>
        <v/>
      </c>
      <c r="G234" s="76" t="str">
        <f>IF(ISERROR(VLOOKUP(A234,'[1]Z04 支出决算表(财决04表)'!$A$10:$J$500,8,FALSE)),"",VLOOKUP(A234,'[1]Z04 支出决算表(财决04表)'!$A$10:$J$500,8,FALSE))</f>
        <v/>
      </c>
      <c r="H234" s="76" t="str">
        <f>IF(ISERROR(VLOOKUP(A234,'[1]Z04 支出决算表(财决04表)'!$A$10:$J$500,9,FALSE)),"",VLOOKUP(A234,'[1]Z04 支出决算表(财决04表)'!$A$10:$J$500,9,FALSE))</f>
        <v/>
      </c>
      <c r="I234" s="76" t="str">
        <f>IF(ISERROR(VLOOKUP(A234,'[1]Z04 支出决算表(财决04表)'!$A$10:$J$500,10,FALSE)),"",VLOOKUP(A234,'[1]Z04 支出决算表(财决04表)'!$A$10:$J$500,10,FALSE))</f>
        <v/>
      </c>
      <c r="J234" s="88">
        <f>'[1]Z04 支出决算表(财决04表)'!$A233</f>
        <v>0</v>
      </c>
      <c r="K234" s="74">
        <f>'[1]Z04 支出决算表(财决04表)'!$E233</f>
        <v>0</v>
      </c>
      <c r="L234" s="53" t="str">
        <f t="shared" si="7"/>
        <v/>
      </c>
    </row>
    <row r="235" spans="1:12" ht="22.7" customHeight="1">
      <c r="A235" s="193" t="str">
        <f t="shared" si="6"/>
        <v/>
      </c>
      <c r="B235" s="194"/>
      <c r="C235" s="192" t="str">
        <f>IF(ISERROR(VLOOKUP(A235,'[1]Z04 支出决算表(财决04表)'!$A$10:$J$500,4,FALSE)),"",VLOOKUP(A235,'[1]Z04 支出决算表(财决04表)'!$A$10:$J$500,4,FALSE))</f>
        <v/>
      </c>
      <c r="D235" s="76" t="str">
        <f>IF(ISERROR(VLOOKUP(A235,'[1]Z04 支出决算表(财决04表)'!$A$10:$J$500,5,FALSE)),"",VLOOKUP(A235,'[1]Z04 支出决算表(财决04表)'!$A$10:$J$500,5,FALSE))</f>
        <v/>
      </c>
      <c r="E235" s="76" t="str">
        <f>IF(ISERROR(VLOOKUP(A235,'[1]Z04 支出决算表(财决04表)'!$A$10:$J$500,6,FALSE)),"",VLOOKUP(A235,'[1]Z04 支出决算表(财决04表)'!$A$10:$J$500,6,FALSE))</f>
        <v/>
      </c>
      <c r="F235" s="76" t="str">
        <f>IF(ISERROR(VLOOKUP(A235,'[1]Z04 支出决算表(财决04表)'!$A$10:$J$500,7,FALSE)),"",VLOOKUP(A235,'[1]Z04 支出决算表(财决04表)'!$A$10:$J$500,7,FALSE))</f>
        <v/>
      </c>
      <c r="G235" s="76" t="str">
        <f>IF(ISERROR(VLOOKUP(A235,'[1]Z04 支出决算表(财决04表)'!$A$10:$J$500,8,FALSE)),"",VLOOKUP(A235,'[1]Z04 支出决算表(财决04表)'!$A$10:$J$500,8,FALSE))</f>
        <v/>
      </c>
      <c r="H235" s="76" t="str">
        <f>IF(ISERROR(VLOOKUP(A235,'[1]Z04 支出决算表(财决04表)'!$A$10:$J$500,9,FALSE)),"",VLOOKUP(A235,'[1]Z04 支出决算表(财决04表)'!$A$10:$J$500,9,FALSE))</f>
        <v/>
      </c>
      <c r="I235" s="76" t="str">
        <f>IF(ISERROR(VLOOKUP(A235,'[1]Z04 支出决算表(财决04表)'!$A$10:$J$500,10,FALSE)),"",VLOOKUP(A235,'[1]Z04 支出决算表(财决04表)'!$A$10:$J$500,10,FALSE))</f>
        <v/>
      </c>
      <c r="J235" s="88">
        <f>'[1]Z04 支出决算表(财决04表)'!$A234</f>
        <v>0</v>
      </c>
      <c r="K235" s="74">
        <f>'[1]Z04 支出决算表(财决04表)'!$E234</f>
        <v>0</v>
      </c>
      <c r="L235" s="53" t="str">
        <f t="shared" si="7"/>
        <v/>
      </c>
    </row>
    <row r="236" spans="1:12" ht="22.7" customHeight="1">
      <c r="A236" s="193" t="str">
        <f t="shared" si="6"/>
        <v/>
      </c>
      <c r="B236" s="194"/>
      <c r="C236" s="192" t="str">
        <f>IF(ISERROR(VLOOKUP(A236,'[1]Z04 支出决算表(财决04表)'!$A$10:$J$500,4,FALSE)),"",VLOOKUP(A236,'[1]Z04 支出决算表(财决04表)'!$A$10:$J$500,4,FALSE))</f>
        <v/>
      </c>
      <c r="D236" s="76" t="str">
        <f>IF(ISERROR(VLOOKUP(A236,'[1]Z04 支出决算表(财决04表)'!$A$10:$J$500,5,FALSE)),"",VLOOKUP(A236,'[1]Z04 支出决算表(财决04表)'!$A$10:$J$500,5,FALSE))</f>
        <v/>
      </c>
      <c r="E236" s="76" t="str">
        <f>IF(ISERROR(VLOOKUP(A236,'[1]Z04 支出决算表(财决04表)'!$A$10:$J$500,6,FALSE)),"",VLOOKUP(A236,'[1]Z04 支出决算表(财决04表)'!$A$10:$J$500,6,FALSE))</f>
        <v/>
      </c>
      <c r="F236" s="76" t="str">
        <f>IF(ISERROR(VLOOKUP(A236,'[1]Z04 支出决算表(财决04表)'!$A$10:$J$500,7,FALSE)),"",VLOOKUP(A236,'[1]Z04 支出决算表(财决04表)'!$A$10:$J$500,7,FALSE))</f>
        <v/>
      </c>
      <c r="G236" s="76" t="str">
        <f>IF(ISERROR(VLOOKUP(A236,'[1]Z04 支出决算表(财决04表)'!$A$10:$J$500,8,FALSE)),"",VLOOKUP(A236,'[1]Z04 支出决算表(财决04表)'!$A$10:$J$500,8,FALSE))</f>
        <v/>
      </c>
      <c r="H236" s="76" t="str">
        <f>IF(ISERROR(VLOOKUP(A236,'[1]Z04 支出决算表(财决04表)'!$A$10:$J$500,9,FALSE)),"",VLOOKUP(A236,'[1]Z04 支出决算表(财决04表)'!$A$10:$J$500,9,FALSE))</f>
        <v/>
      </c>
      <c r="I236" s="76" t="str">
        <f>IF(ISERROR(VLOOKUP(A236,'[1]Z04 支出决算表(财决04表)'!$A$10:$J$500,10,FALSE)),"",VLOOKUP(A236,'[1]Z04 支出决算表(财决04表)'!$A$10:$J$500,10,FALSE))</f>
        <v/>
      </c>
      <c r="J236" s="88">
        <f>'[1]Z04 支出决算表(财决04表)'!$A235</f>
        <v>0</v>
      </c>
      <c r="K236" s="74">
        <f>'[1]Z04 支出决算表(财决04表)'!$E235</f>
        <v>0</v>
      </c>
      <c r="L236" s="53" t="str">
        <f t="shared" si="7"/>
        <v/>
      </c>
    </row>
    <row r="237" spans="1:12" ht="22.7" customHeight="1">
      <c r="A237" s="193" t="str">
        <f t="shared" si="6"/>
        <v/>
      </c>
      <c r="B237" s="194"/>
      <c r="C237" s="192" t="str">
        <f>IF(ISERROR(VLOOKUP(A237,'[1]Z04 支出决算表(财决04表)'!$A$10:$J$500,4,FALSE)),"",VLOOKUP(A237,'[1]Z04 支出决算表(财决04表)'!$A$10:$J$500,4,FALSE))</f>
        <v/>
      </c>
      <c r="D237" s="76" t="str">
        <f>IF(ISERROR(VLOOKUP(A237,'[1]Z04 支出决算表(财决04表)'!$A$10:$J$500,5,FALSE)),"",VLOOKUP(A237,'[1]Z04 支出决算表(财决04表)'!$A$10:$J$500,5,FALSE))</f>
        <v/>
      </c>
      <c r="E237" s="76" t="str">
        <f>IF(ISERROR(VLOOKUP(A237,'[1]Z04 支出决算表(财决04表)'!$A$10:$J$500,6,FALSE)),"",VLOOKUP(A237,'[1]Z04 支出决算表(财决04表)'!$A$10:$J$500,6,FALSE))</f>
        <v/>
      </c>
      <c r="F237" s="76" t="str">
        <f>IF(ISERROR(VLOOKUP(A237,'[1]Z04 支出决算表(财决04表)'!$A$10:$J$500,7,FALSE)),"",VLOOKUP(A237,'[1]Z04 支出决算表(财决04表)'!$A$10:$J$500,7,FALSE))</f>
        <v/>
      </c>
      <c r="G237" s="76" t="str">
        <f>IF(ISERROR(VLOOKUP(A237,'[1]Z04 支出决算表(财决04表)'!$A$10:$J$500,8,FALSE)),"",VLOOKUP(A237,'[1]Z04 支出决算表(财决04表)'!$A$10:$J$500,8,FALSE))</f>
        <v/>
      </c>
      <c r="H237" s="76" t="str">
        <f>IF(ISERROR(VLOOKUP(A237,'[1]Z04 支出决算表(财决04表)'!$A$10:$J$500,9,FALSE)),"",VLOOKUP(A237,'[1]Z04 支出决算表(财决04表)'!$A$10:$J$500,9,FALSE))</f>
        <v/>
      </c>
      <c r="I237" s="76" t="str">
        <f>IF(ISERROR(VLOOKUP(A237,'[1]Z04 支出决算表(财决04表)'!$A$10:$J$500,10,FALSE)),"",VLOOKUP(A237,'[1]Z04 支出决算表(财决04表)'!$A$10:$J$500,10,FALSE))</f>
        <v/>
      </c>
      <c r="J237" s="88">
        <f>'[1]Z04 支出决算表(财决04表)'!$A236</f>
        <v>0</v>
      </c>
      <c r="K237" s="74">
        <f>'[1]Z04 支出决算表(财决04表)'!$E236</f>
        <v>0</v>
      </c>
      <c r="L237" s="53" t="str">
        <f t="shared" si="7"/>
        <v/>
      </c>
    </row>
    <row r="238" spans="1:12" ht="22.7" customHeight="1">
      <c r="A238" s="193" t="str">
        <f t="shared" si="6"/>
        <v/>
      </c>
      <c r="B238" s="194"/>
      <c r="C238" s="192" t="str">
        <f>IF(ISERROR(VLOOKUP(A238,'[1]Z04 支出决算表(财决04表)'!$A$10:$J$500,4,FALSE)),"",VLOOKUP(A238,'[1]Z04 支出决算表(财决04表)'!$A$10:$J$500,4,FALSE))</f>
        <v/>
      </c>
      <c r="D238" s="76" t="str">
        <f>IF(ISERROR(VLOOKUP(A238,'[1]Z04 支出决算表(财决04表)'!$A$10:$J$500,5,FALSE)),"",VLOOKUP(A238,'[1]Z04 支出决算表(财决04表)'!$A$10:$J$500,5,FALSE))</f>
        <v/>
      </c>
      <c r="E238" s="76" t="str">
        <f>IF(ISERROR(VLOOKUP(A238,'[1]Z04 支出决算表(财决04表)'!$A$10:$J$500,6,FALSE)),"",VLOOKUP(A238,'[1]Z04 支出决算表(财决04表)'!$A$10:$J$500,6,FALSE))</f>
        <v/>
      </c>
      <c r="F238" s="76" t="str">
        <f>IF(ISERROR(VLOOKUP(A238,'[1]Z04 支出决算表(财决04表)'!$A$10:$J$500,7,FALSE)),"",VLOOKUP(A238,'[1]Z04 支出决算表(财决04表)'!$A$10:$J$500,7,FALSE))</f>
        <v/>
      </c>
      <c r="G238" s="76" t="str">
        <f>IF(ISERROR(VLOOKUP(A238,'[1]Z04 支出决算表(财决04表)'!$A$10:$J$500,8,FALSE)),"",VLOOKUP(A238,'[1]Z04 支出决算表(财决04表)'!$A$10:$J$500,8,FALSE))</f>
        <v/>
      </c>
      <c r="H238" s="76" t="str">
        <f>IF(ISERROR(VLOOKUP(A238,'[1]Z04 支出决算表(财决04表)'!$A$10:$J$500,9,FALSE)),"",VLOOKUP(A238,'[1]Z04 支出决算表(财决04表)'!$A$10:$J$500,9,FALSE))</f>
        <v/>
      </c>
      <c r="I238" s="76" t="str">
        <f>IF(ISERROR(VLOOKUP(A238,'[1]Z04 支出决算表(财决04表)'!$A$10:$J$500,10,FALSE)),"",VLOOKUP(A238,'[1]Z04 支出决算表(财决04表)'!$A$10:$J$500,10,FALSE))</f>
        <v/>
      </c>
      <c r="J238" s="88">
        <f>'[1]Z04 支出决算表(财决04表)'!$A237</f>
        <v>0</v>
      </c>
      <c r="K238" s="74">
        <f>'[1]Z04 支出决算表(财决04表)'!$E237</f>
        <v>0</v>
      </c>
      <c r="L238" s="53" t="str">
        <f t="shared" si="7"/>
        <v/>
      </c>
    </row>
    <row r="239" spans="1:12" ht="22.7" customHeight="1">
      <c r="A239" s="193" t="str">
        <f t="shared" si="6"/>
        <v/>
      </c>
      <c r="B239" s="194"/>
      <c r="C239" s="192" t="str">
        <f>IF(ISERROR(VLOOKUP(A239,'[1]Z04 支出决算表(财决04表)'!$A$10:$J$500,4,FALSE)),"",VLOOKUP(A239,'[1]Z04 支出决算表(财决04表)'!$A$10:$J$500,4,FALSE))</f>
        <v/>
      </c>
      <c r="D239" s="76" t="str">
        <f>IF(ISERROR(VLOOKUP(A239,'[1]Z04 支出决算表(财决04表)'!$A$10:$J$500,5,FALSE)),"",VLOOKUP(A239,'[1]Z04 支出决算表(财决04表)'!$A$10:$J$500,5,FALSE))</f>
        <v/>
      </c>
      <c r="E239" s="76" t="str">
        <f>IF(ISERROR(VLOOKUP(A239,'[1]Z04 支出决算表(财决04表)'!$A$10:$J$500,6,FALSE)),"",VLOOKUP(A239,'[1]Z04 支出决算表(财决04表)'!$A$10:$J$500,6,FALSE))</f>
        <v/>
      </c>
      <c r="F239" s="76" t="str">
        <f>IF(ISERROR(VLOOKUP(A239,'[1]Z04 支出决算表(财决04表)'!$A$10:$J$500,7,FALSE)),"",VLOOKUP(A239,'[1]Z04 支出决算表(财决04表)'!$A$10:$J$500,7,FALSE))</f>
        <v/>
      </c>
      <c r="G239" s="76" t="str">
        <f>IF(ISERROR(VLOOKUP(A239,'[1]Z04 支出决算表(财决04表)'!$A$10:$J$500,8,FALSE)),"",VLOOKUP(A239,'[1]Z04 支出决算表(财决04表)'!$A$10:$J$500,8,FALSE))</f>
        <v/>
      </c>
      <c r="H239" s="76" t="str">
        <f>IF(ISERROR(VLOOKUP(A239,'[1]Z04 支出决算表(财决04表)'!$A$10:$J$500,9,FALSE)),"",VLOOKUP(A239,'[1]Z04 支出决算表(财决04表)'!$A$10:$J$500,9,FALSE))</f>
        <v/>
      </c>
      <c r="I239" s="76" t="str">
        <f>IF(ISERROR(VLOOKUP(A239,'[1]Z04 支出决算表(财决04表)'!$A$10:$J$500,10,FALSE)),"",VLOOKUP(A239,'[1]Z04 支出决算表(财决04表)'!$A$10:$J$500,10,FALSE))</f>
        <v/>
      </c>
      <c r="J239" s="88">
        <f>'[1]Z04 支出决算表(财决04表)'!$A238</f>
        <v>0</v>
      </c>
      <c r="K239" s="74">
        <f>'[1]Z04 支出决算表(财决04表)'!$E238</f>
        <v>0</v>
      </c>
      <c r="L239" s="53" t="str">
        <f t="shared" si="7"/>
        <v/>
      </c>
    </row>
    <row r="240" spans="1:12" ht="22.7" customHeight="1">
      <c r="A240" s="193" t="str">
        <f t="shared" si="6"/>
        <v/>
      </c>
      <c r="B240" s="194"/>
      <c r="C240" s="192" t="str">
        <f>IF(ISERROR(VLOOKUP(A240,'[1]Z04 支出决算表(财决04表)'!$A$10:$J$500,4,FALSE)),"",VLOOKUP(A240,'[1]Z04 支出决算表(财决04表)'!$A$10:$J$500,4,FALSE))</f>
        <v/>
      </c>
      <c r="D240" s="76" t="str">
        <f>IF(ISERROR(VLOOKUP(A240,'[1]Z04 支出决算表(财决04表)'!$A$10:$J$500,5,FALSE)),"",VLOOKUP(A240,'[1]Z04 支出决算表(财决04表)'!$A$10:$J$500,5,FALSE))</f>
        <v/>
      </c>
      <c r="E240" s="76" t="str">
        <f>IF(ISERROR(VLOOKUP(A240,'[1]Z04 支出决算表(财决04表)'!$A$10:$J$500,6,FALSE)),"",VLOOKUP(A240,'[1]Z04 支出决算表(财决04表)'!$A$10:$J$500,6,FALSE))</f>
        <v/>
      </c>
      <c r="F240" s="76" t="str">
        <f>IF(ISERROR(VLOOKUP(A240,'[1]Z04 支出决算表(财决04表)'!$A$10:$J$500,7,FALSE)),"",VLOOKUP(A240,'[1]Z04 支出决算表(财决04表)'!$A$10:$J$500,7,FALSE))</f>
        <v/>
      </c>
      <c r="G240" s="76" t="str">
        <f>IF(ISERROR(VLOOKUP(A240,'[1]Z04 支出决算表(财决04表)'!$A$10:$J$500,8,FALSE)),"",VLOOKUP(A240,'[1]Z04 支出决算表(财决04表)'!$A$10:$J$500,8,FALSE))</f>
        <v/>
      </c>
      <c r="H240" s="76" t="str">
        <f>IF(ISERROR(VLOOKUP(A240,'[1]Z04 支出决算表(财决04表)'!$A$10:$J$500,9,FALSE)),"",VLOOKUP(A240,'[1]Z04 支出决算表(财决04表)'!$A$10:$J$500,9,FALSE))</f>
        <v/>
      </c>
      <c r="I240" s="76" t="str">
        <f>IF(ISERROR(VLOOKUP(A240,'[1]Z04 支出决算表(财决04表)'!$A$10:$J$500,10,FALSE)),"",VLOOKUP(A240,'[1]Z04 支出决算表(财决04表)'!$A$10:$J$500,10,FALSE))</f>
        <v/>
      </c>
      <c r="J240" s="88">
        <f>'[1]Z04 支出决算表(财决04表)'!$A239</f>
        <v>0</v>
      </c>
      <c r="K240" s="74">
        <f>'[1]Z04 支出决算表(财决04表)'!$E239</f>
        <v>0</v>
      </c>
      <c r="L240" s="53" t="str">
        <f t="shared" si="7"/>
        <v/>
      </c>
    </row>
    <row r="241" spans="1:12" ht="22.7" customHeight="1">
      <c r="A241" s="193" t="str">
        <f t="shared" si="6"/>
        <v/>
      </c>
      <c r="B241" s="194"/>
      <c r="C241" s="192" t="str">
        <f>IF(ISERROR(VLOOKUP(A241,'[1]Z04 支出决算表(财决04表)'!$A$10:$J$500,4,FALSE)),"",VLOOKUP(A241,'[1]Z04 支出决算表(财决04表)'!$A$10:$J$500,4,FALSE))</f>
        <v/>
      </c>
      <c r="D241" s="76" t="str">
        <f>IF(ISERROR(VLOOKUP(A241,'[1]Z04 支出决算表(财决04表)'!$A$10:$J$500,5,FALSE)),"",VLOOKUP(A241,'[1]Z04 支出决算表(财决04表)'!$A$10:$J$500,5,FALSE))</f>
        <v/>
      </c>
      <c r="E241" s="76" t="str">
        <f>IF(ISERROR(VLOOKUP(A241,'[1]Z04 支出决算表(财决04表)'!$A$10:$J$500,6,FALSE)),"",VLOOKUP(A241,'[1]Z04 支出决算表(财决04表)'!$A$10:$J$500,6,FALSE))</f>
        <v/>
      </c>
      <c r="F241" s="76" t="str">
        <f>IF(ISERROR(VLOOKUP(A241,'[1]Z04 支出决算表(财决04表)'!$A$10:$J$500,7,FALSE)),"",VLOOKUP(A241,'[1]Z04 支出决算表(财决04表)'!$A$10:$J$500,7,FALSE))</f>
        <v/>
      </c>
      <c r="G241" s="76" t="str">
        <f>IF(ISERROR(VLOOKUP(A241,'[1]Z04 支出决算表(财决04表)'!$A$10:$J$500,8,FALSE)),"",VLOOKUP(A241,'[1]Z04 支出决算表(财决04表)'!$A$10:$J$500,8,FALSE))</f>
        <v/>
      </c>
      <c r="H241" s="76" t="str">
        <f>IF(ISERROR(VLOOKUP(A241,'[1]Z04 支出决算表(财决04表)'!$A$10:$J$500,9,FALSE)),"",VLOOKUP(A241,'[1]Z04 支出决算表(财决04表)'!$A$10:$J$500,9,FALSE))</f>
        <v/>
      </c>
      <c r="I241" s="76" t="str">
        <f>IF(ISERROR(VLOOKUP(A241,'[1]Z04 支出决算表(财决04表)'!$A$10:$J$500,10,FALSE)),"",VLOOKUP(A241,'[1]Z04 支出决算表(财决04表)'!$A$10:$J$500,10,FALSE))</f>
        <v/>
      </c>
      <c r="J241" s="88">
        <f>'[1]Z04 支出决算表(财决04表)'!$A240</f>
        <v>0</v>
      </c>
      <c r="K241" s="74">
        <f>'[1]Z04 支出决算表(财决04表)'!$E240</f>
        <v>0</v>
      </c>
      <c r="L241" s="53" t="str">
        <f t="shared" si="7"/>
        <v/>
      </c>
    </row>
    <row r="242" spans="1:12" ht="22.7" customHeight="1">
      <c r="A242" s="193" t="str">
        <f t="shared" si="6"/>
        <v/>
      </c>
      <c r="B242" s="194"/>
      <c r="C242" s="192" t="str">
        <f>IF(ISERROR(VLOOKUP(A242,'[1]Z04 支出决算表(财决04表)'!$A$10:$J$500,4,FALSE)),"",VLOOKUP(A242,'[1]Z04 支出决算表(财决04表)'!$A$10:$J$500,4,FALSE))</f>
        <v/>
      </c>
      <c r="D242" s="76" t="str">
        <f>IF(ISERROR(VLOOKUP(A242,'[1]Z04 支出决算表(财决04表)'!$A$10:$J$500,5,FALSE)),"",VLOOKUP(A242,'[1]Z04 支出决算表(财决04表)'!$A$10:$J$500,5,FALSE))</f>
        <v/>
      </c>
      <c r="E242" s="76" t="str">
        <f>IF(ISERROR(VLOOKUP(A242,'[1]Z04 支出决算表(财决04表)'!$A$10:$J$500,6,FALSE)),"",VLOOKUP(A242,'[1]Z04 支出决算表(财决04表)'!$A$10:$J$500,6,FALSE))</f>
        <v/>
      </c>
      <c r="F242" s="76" t="str">
        <f>IF(ISERROR(VLOOKUP(A242,'[1]Z04 支出决算表(财决04表)'!$A$10:$J$500,7,FALSE)),"",VLOOKUP(A242,'[1]Z04 支出决算表(财决04表)'!$A$10:$J$500,7,FALSE))</f>
        <v/>
      </c>
      <c r="G242" s="76" t="str">
        <f>IF(ISERROR(VLOOKUP(A242,'[1]Z04 支出决算表(财决04表)'!$A$10:$J$500,8,FALSE)),"",VLOOKUP(A242,'[1]Z04 支出决算表(财决04表)'!$A$10:$J$500,8,FALSE))</f>
        <v/>
      </c>
      <c r="H242" s="76" t="str">
        <f>IF(ISERROR(VLOOKUP(A242,'[1]Z04 支出决算表(财决04表)'!$A$10:$J$500,9,FALSE)),"",VLOOKUP(A242,'[1]Z04 支出决算表(财决04表)'!$A$10:$J$500,9,FALSE))</f>
        <v/>
      </c>
      <c r="I242" s="76" t="str">
        <f>IF(ISERROR(VLOOKUP(A242,'[1]Z04 支出决算表(财决04表)'!$A$10:$J$500,10,FALSE)),"",VLOOKUP(A242,'[1]Z04 支出决算表(财决04表)'!$A$10:$J$500,10,FALSE))</f>
        <v/>
      </c>
      <c r="J242" s="88">
        <f>'[1]Z04 支出决算表(财决04表)'!$A241</f>
        <v>0</v>
      </c>
      <c r="K242" s="74">
        <f>'[1]Z04 支出决算表(财决04表)'!$E241</f>
        <v>0</v>
      </c>
      <c r="L242" s="53" t="str">
        <f t="shared" si="7"/>
        <v/>
      </c>
    </row>
    <row r="243" spans="1:12" ht="22.7" customHeight="1">
      <c r="A243" s="193" t="str">
        <f t="shared" si="6"/>
        <v/>
      </c>
      <c r="B243" s="194"/>
      <c r="C243" s="192" t="str">
        <f>IF(ISERROR(VLOOKUP(A243,'[1]Z04 支出决算表(财决04表)'!$A$10:$J$500,4,FALSE)),"",VLOOKUP(A243,'[1]Z04 支出决算表(财决04表)'!$A$10:$J$500,4,FALSE))</f>
        <v/>
      </c>
      <c r="D243" s="76" t="str">
        <f>IF(ISERROR(VLOOKUP(A243,'[1]Z04 支出决算表(财决04表)'!$A$10:$J$500,5,FALSE)),"",VLOOKUP(A243,'[1]Z04 支出决算表(财决04表)'!$A$10:$J$500,5,FALSE))</f>
        <v/>
      </c>
      <c r="E243" s="76" t="str">
        <f>IF(ISERROR(VLOOKUP(A243,'[1]Z04 支出决算表(财决04表)'!$A$10:$J$500,6,FALSE)),"",VLOOKUP(A243,'[1]Z04 支出决算表(财决04表)'!$A$10:$J$500,6,FALSE))</f>
        <v/>
      </c>
      <c r="F243" s="76" t="str">
        <f>IF(ISERROR(VLOOKUP(A243,'[1]Z04 支出决算表(财决04表)'!$A$10:$J$500,7,FALSE)),"",VLOOKUP(A243,'[1]Z04 支出决算表(财决04表)'!$A$10:$J$500,7,FALSE))</f>
        <v/>
      </c>
      <c r="G243" s="76" t="str">
        <f>IF(ISERROR(VLOOKUP(A243,'[1]Z04 支出决算表(财决04表)'!$A$10:$J$500,8,FALSE)),"",VLOOKUP(A243,'[1]Z04 支出决算表(财决04表)'!$A$10:$J$500,8,FALSE))</f>
        <v/>
      </c>
      <c r="H243" s="76" t="str">
        <f>IF(ISERROR(VLOOKUP(A243,'[1]Z04 支出决算表(财决04表)'!$A$10:$J$500,9,FALSE)),"",VLOOKUP(A243,'[1]Z04 支出决算表(财决04表)'!$A$10:$J$500,9,FALSE))</f>
        <v/>
      </c>
      <c r="I243" s="76" t="str">
        <f>IF(ISERROR(VLOOKUP(A243,'[1]Z04 支出决算表(财决04表)'!$A$10:$J$500,10,FALSE)),"",VLOOKUP(A243,'[1]Z04 支出决算表(财决04表)'!$A$10:$J$500,10,FALSE))</f>
        <v/>
      </c>
      <c r="J243" s="88">
        <f>'[1]Z04 支出决算表(财决04表)'!$A242</f>
        <v>0</v>
      </c>
      <c r="K243" s="74">
        <f>'[1]Z04 支出决算表(财决04表)'!$E242</f>
        <v>0</v>
      </c>
      <c r="L243" s="53" t="str">
        <f t="shared" si="7"/>
        <v/>
      </c>
    </row>
    <row r="244" spans="1:12" ht="22.7" customHeight="1">
      <c r="A244" s="193" t="str">
        <f t="shared" si="6"/>
        <v/>
      </c>
      <c r="B244" s="194"/>
      <c r="C244" s="192" t="str">
        <f>IF(ISERROR(VLOOKUP(A244,'[1]Z04 支出决算表(财决04表)'!$A$10:$J$500,4,FALSE)),"",VLOOKUP(A244,'[1]Z04 支出决算表(财决04表)'!$A$10:$J$500,4,FALSE))</f>
        <v/>
      </c>
      <c r="D244" s="76" t="str">
        <f>IF(ISERROR(VLOOKUP(A244,'[1]Z04 支出决算表(财决04表)'!$A$10:$J$500,5,FALSE)),"",VLOOKUP(A244,'[1]Z04 支出决算表(财决04表)'!$A$10:$J$500,5,FALSE))</f>
        <v/>
      </c>
      <c r="E244" s="76" t="str">
        <f>IF(ISERROR(VLOOKUP(A244,'[1]Z04 支出决算表(财决04表)'!$A$10:$J$500,6,FALSE)),"",VLOOKUP(A244,'[1]Z04 支出决算表(财决04表)'!$A$10:$J$500,6,FALSE))</f>
        <v/>
      </c>
      <c r="F244" s="76" t="str">
        <f>IF(ISERROR(VLOOKUP(A244,'[1]Z04 支出决算表(财决04表)'!$A$10:$J$500,7,FALSE)),"",VLOOKUP(A244,'[1]Z04 支出决算表(财决04表)'!$A$10:$J$500,7,FALSE))</f>
        <v/>
      </c>
      <c r="G244" s="76" t="str">
        <f>IF(ISERROR(VLOOKUP(A244,'[1]Z04 支出决算表(财决04表)'!$A$10:$J$500,8,FALSE)),"",VLOOKUP(A244,'[1]Z04 支出决算表(财决04表)'!$A$10:$J$500,8,FALSE))</f>
        <v/>
      </c>
      <c r="H244" s="76" t="str">
        <f>IF(ISERROR(VLOOKUP(A244,'[1]Z04 支出决算表(财决04表)'!$A$10:$J$500,9,FALSE)),"",VLOOKUP(A244,'[1]Z04 支出决算表(财决04表)'!$A$10:$J$500,9,FALSE))</f>
        <v/>
      </c>
      <c r="I244" s="76" t="str">
        <f>IF(ISERROR(VLOOKUP(A244,'[1]Z04 支出决算表(财决04表)'!$A$10:$J$500,10,FALSE)),"",VLOOKUP(A244,'[1]Z04 支出决算表(财决04表)'!$A$10:$J$500,10,FALSE))</f>
        <v/>
      </c>
      <c r="J244" s="88">
        <f>'[1]Z04 支出决算表(财决04表)'!$A243</f>
        <v>0</v>
      </c>
      <c r="K244" s="74">
        <f>'[1]Z04 支出决算表(财决04表)'!$E243</f>
        <v>0</v>
      </c>
      <c r="L244" s="53" t="str">
        <f t="shared" si="7"/>
        <v/>
      </c>
    </row>
    <row r="245" spans="1:12" ht="22.7" customHeight="1">
      <c r="A245" s="193" t="str">
        <f t="shared" si="6"/>
        <v/>
      </c>
      <c r="B245" s="194"/>
      <c r="C245" s="192" t="str">
        <f>IF(ISERROR(VLOOKUP(A245,'[1]Z04 支出决算表(财决04表)'!$A$10:$J$500,4,FALSE)),"",VLOOKUP(A245,'[1]Z04 支出决算表(财决04表)'!$A$10:$J$500,4,FALSE))</f>
        <v/>
      </c>
      <c r="D245" s="76" t="str">
        <f>IF(ISERROR(VLOOKUP(A245,'[1]Z04 支出决算表(财决04表)'!$A$10:$J$500,5,FALSE)),"",VLOOKUP(A245,'[1]Z04 支出决算表(财决04表)'!$A$10:$J$500,5,FALSE))</f>
        <v/>
      </c>
      <c r="E245" s="76" t="str">
        <f>IF(ISERROR(VLOOKUP(A245,'[1]Z04 支出决算表(财决04表)'!$A$10:$J$500,6,FALSE)),"",VLOOKUP(A245,'[1]Z04 支出决算表(财决04表)'!$A$10:$J$500,6,FALSE))</f>
        <v/>
      </c>
      <c r="F245" s="76" t="str">
        <f>IF(ISERROR(VLOOKUP(A245,'[1]Z04 支出决算表(财决04表)'!$A$10:$J$500,7,FALSE)),"",VLOOKUP(A245,'[1]Z04 支出决算表(财决04表)'!$A$10:$J$500,7,FALSE))</f>
        <v/>
      </c>
      <c r="G245" s="76" t="str">
        <f>IF(ISERROR(VLOOKUP(A245,'[1]Z04 支出决算表(财决04表)'!$A$10:$J$500,8,FALSE)),"",VLOOKUP(A245,'[1]Z04 支出决算表(财决04表)'!$A$10:$J$500,8,FALSE))</f>
        <v/>
      </c>
      <c r="H245" s="76" t="str">
        <f>IF(ISERROR(VLOOKUP(A245,'[1]Z04 支出决算表(财决04表)'!$A$10:$J$500,9,FALSE)),"",VLOOKUP(A245,'[1]Z04 支出决算表(财决04表)'!$A$10:$J$500,9,FALSE))</f>
        <v/>
      </c>
      <c r="I245" s="76" t="str">
        <f>IF(ISERROR(VLOOKUP(A245,'[1]Z04 支出决算表(财决04表)'!$A$10:$J$500,10,FALSE)),"",VLOOKUP(A245,'[1]Z04 支出决算表(财决04表)'!$A$10:$J$500,10,FALSE))</f>
        <v/>
      </c>
      <c r="J245" s="88">
        <f>'[1]Z04 支出决算表(财决04表)'!$A244</f>
        <v>0</v>
      </c>
      <c r="K245" s="74">
        <f>'[1]Z04 支出决算表(财决04表)'!$E244</f>
        <v>0</v>
      </c>
      <c r="L245" s="53" t="str">
        <f t="shared" si="7"/>
        <v/>
      </c>
    </row>
    <row r="246" spans="1:12" ht="22.7" customHeight="1">
      <c r="A246" s="193" t="str">
        <f t="shared" si="6"/>
        <v/>
      </c>
      <c r="B246" s="194"/>
      <c r="C246" s="192" t="str">
        <f>IF(ISERROR(VLOOKUP(A246,'[1]Z04 支出决算表(财决04表)'!$A$10:$J$500,4,FALSE)),"",VLOOKUP(A246,'[1]Z04 支出决算表(财决04表)'!$A$10:$J$500,4,FALSE))</f>
        <v/>
      </c>
      <c r="D246" s="76" t="str">
        <f>IF(ISERROR(VLOOKUP(A246,'[1]Z04 支出决算表(财决04表)'!$A$10:$J$500,5,FALSE)),"",VLOOKUP(A246,'[1]Z04 支出决算表(财决04表)'!$A$10:$J$500,5,FALSE))</f>
        <v/>
      </c>
      <c r="E246" s="76" t="str">
        <f>IF(ISERROR(VLOOKUP(A246,'[1]Z04 支出决算表(财决04表)'!$A$10:$J$500,6,FALSE)),"",VLOOKUP(A246,'[1]Z04 支出决算表(财决04表)'!$A$10:$J$500,6,FALSE))</f>
        <v/>
      </c>
      <c r="F246" s="76" t="str">
        <f>IF(ISERROR(VLOOKUP(A246,'[1]Z04 支出决算表(财决04表)'!$A$10:$J$500,7,FALSE)),"",VLOOKUP(A246,'[1]Z04 支出决算表(财决04表)'!$A$10:$J$500,7,FALSE))</f>
        <v/>
      </c>
      <c r="G246" s="76" t="str">
        <f>IF(ISERROR(VLOOKUP(A246,'[1]Z04 支出决算表(财决04表)'!$A$10:$J$500,8,FALSE)),"",VLOOKUP(A246,'[1]Z04 支出决算表(财决04表)'!$A$10:$J$500,8,FALSE))</f>
        <v/>
      </c>
      <c r="H246" s="76" t="str">
        <f>IF(ISERROR(VLOOKUP(A246,'[1]Z04 支出决算表(财决04表)'!$A$10:$J$500,9,FALSE)),"",VLOOKUP(A246,'[1]Z04 支出决算表(财决04表)'!$A$10:$J$500,9,FALSE))</f>
        <v/>
      </c>
      <c r="I246" s="76" t="str">
        <f>IF(ISERROR(VLOOKUP(A246,'[1]Z04 支出决算表(财决04表)'!$A$10:$J$500,10,FALSE)),"",VLOOKUP(A246,'[1]Z04 支出决算表(财决04表)'!$A$10:$J$500,10,FALSE))</f>
        <v/>
      </c>
      <c r="J246" s="88">
        <f>'[1]Z04 支出决算表(财决04表)'!$A245</f>
        <v>0</v>
      </c>
      <c r="K246" s="74">
        <f>'[1]Z04 支出决算表(财决04表)'!$E245</f>
        <v>0</v>
      </c>
      <c r="L246" s="53" t="str">
        <f t="shared" si="7"/>
        <v/>
      </c>
    </row>
    <row r="247" spans="1:12" ht="22.7" customHeight="1">
      <c r="A247" s="193" t="str">
        <f t="shared" si="6"/>
        <v/>
      </c>
      <c r="B247" s="194"/>
      <c r="C247" s="192" t="str">
        <f>IF(ISERROR(VLOOKUP(A247,'[1]Z04 支出决算表(财决04表)'!$A$10:$J$500,4,FALSE)),"",VLOOKUP(A247,'[1]Z04 支出决算表(财决04表)'!$A$10:$J$500,4,FALSE))</f>
        <v/>
      </c>
      <c r="D247" s="76" t="str">
        <f>IF(ISERROR(VLOOKUP(A247,'[1]Z04 支出决算表(财决04表)'!$A$10:$J$500,5,FALSE)),"",VLOOKUP(A247,'[1]Z04 支出决算表(财决04表)'!$A$10:$J$500,5,FALSE))</f>
        <v/>
      </c>
      <c r="E247" s="76" t="str">
        <f>IF(ISERROR(VLOOKUP(A247,'[1]Z04 支出决算表(财决04表)'!$A$10:$J$500,6,FALSE)),"",VLOOKUP(A247,'[1]Z04 支出决算表(财决04表)'!$A$10:$J$500,6,FALSE))</f>
        <v/>
      </c>
      <c r="F247" s="76" t="str">
        <f>IF(ISERROR(VLOOKUP(A247,'[1]Z04 支出决算表(财决04表)'!$A$10:$J$500,7,FALSE)),"",VLOOKUP(A247,'[1]Z04 支出决算表(财决04表)'!$A$10:$J$500,7,FALSE))</f>
        <v/>
      </c>
      <c r="G247" s="76" t="str">
        <f>IF(ISERROR(VLOOKUP(A247,'[1]Z04 支出决算表(财决04表)'!$A$10:$J$500,8,FALSE)),"",VLOOKUP(A247,'[1]Z04 支出决算表(财决04表)'!$A$10:$J$500,8,FALSE))</f>
        <v/>
      </c>
      <c r="H247" s="76" t="str">
        <f>IF(ISERROR(VLOOKUP(A247,'[1]Z04 支出决算表(财决04表)'!$A$10:$J$500,9,FALSE)),"",VLOOKUP(A247,'[1]Z04 支出决算表(财决04表)'!$A$10:$J$500,9,FALSE))</f>
        <v/>
      </c>
      <c r="I247" s="76" t="str">
        <f>IF(ISERROR(VLOOKUP(A247,'[1]Z04 支出决算表(财决04表)'!$A$10:$J$500,10,FALSE)),"",VLOOKUP(A247,'[1]Z04 支出决算表(财决04表)'!$A$10:$J$500,10,FALSE))</f>
        <v/>
      </c>
      <c r="J247" s="88">
        <f>'[1]Z04 支出决算表(财决04表)'!$A246</f>
        <v>0</v>
      </c>
      <c r="K247" s="74">
        <f>'[1]Z04 支出决算表(财决04表)'!$E246</f>
        <v>0</v>
      </c>
      <c r="L247" s="53" t="str">
        <f t="shared" si="7"/>
        <v/>
      </c>
    </row>
    <row r="248" spans="1:12" ht="22.7" customHeight="1">
      <c r="A248" s="193" t="str">
        <f t="shared" si="6"/>
        <v/>
      </c>
      <c r="B248" s="194"/>
      <c r="C248" s="192" t="str">
        <f>IF(ISERROR(VLOOKUP(A248,'[1]Z04 支出决算表(财决04表)'!$A$10:$J$500,4,FALSE)),"",VLOOKUP(A248,'[1]Z04 支出决算表(财决04表)'!$A$10:$J$500,4,FALSE))</f>
        <v/>
      </c>
      <c r="D248" s="76" t="str">
        <f>IF(ISERROR(VLOOKUP(A248,'[1]Z04 支出决算表(财决04表)'!$A$10:$J$500,5,FALSE)),"",VLOOKUP(A248,'[1]Z04 支出决算表(财决04表)'!$A$10:$J$500,5,FALSE))</f>
        <v/>
      </c>
      <c r="E248" s="76" t="str">
        <f>IF(ISERROR(VLOOKUP(A248,'[1]Z04 支出决算表(财决04表)'!$A$10:$J$500,6,FALSE)),"",VLOOKUP(A248,'[1]Z04 支出决算表(财决04表)'!$A$10:$J$500,6,FALSE))</f>
        <v/>
      </c>
      <c r="F248" s="76" t="str">
        <f>IF(ISERROR(VLOOKUP(A248,'[1]Z04 支出决算表(财决04表)'!$A$10:$J$500,7,FALSE)),"",VLOOKUP(A248,'[1]Z04 支出决算表(财决04表)'!$A$10:$J$500,7,FALSE))</f>
        <v/>
      </c>
      <c r="G248" s="76" t="str">
        <f>IF(ISERROR(VLOOKUP(A248,'[1]Z04 支出决算表(财决04表)'!$A$10:$J$500,8,FALSE)),"",VLOOKUP(A248,'[1]Z04 支出决算表(财决04表)'!$A$10:$J$500,8,FALSE))</f>
        <v/>
      </c>
      <c r="H248" s="76" t="str">
        <f>IF(ISERROR(VLOOKUP(A248,'[1]Z04 支出决算表(财决04表)'!$A$10:$J$500,9,FALSE)),"",VLOOKUP(A248,'[1]Z04 支出决算表(财决04表)'!$A$10:$J$500,9,FALSE))</f>
        <v/>
      </c>
      <c r="I248" s="76" t="str">
        <f>IF(ISERROR(VLOOKUP(A248,'[1]Z04 支出决算表(财决04表)'!$A$10:$J$500,10,FALSE)),"",VLOOKUP(A248,'[1]Z04 支出决算表(财决04表)'!$A$10:$J$500,10,FALSE))</f>
        <v/>
      </c>
      <c r="J248" s="88">
        <f>'[1]Z04 支出决算表(财决04表)'!$A247</f>
        <v>0</v>
      </c>
      <c r="K248" s="74">
        <f>'[1]Z04 支出决算表(财决04表)'!$E247</f>
        <v>0</v>
      </c>
      <c r="L248" s="53" t="str">
        <f t="shared" si="7"/>
        <v/>
      </c>
    </row>
    <row r="249" spans="1:12" ht="22.7" customHeight="1">
      <c r="A249" s="193" t="str">
        <f t="shared" si="6"/>
        <v/>
      </c>
      <c r="B249" s="194"/>
      <c r="C249" s="192" t="str">
        <f>IF(ISERROR(VLOOKUP(A249,'[1]Z04 支出决算表(财决04表)'!$A$10:$J$500,4,FALSE)),"",VLOOKUP(A249,'[1]Z04 支出决算表(财决04表)'!$A$10:$J$500,4,FALSE))</f>
        <v/>
      </c>
      <c r="D249" s="76" t="str">
        <f>IF(ISERROR(VLOOKUP(A249,'[1]Z04 支出决算表(财决04表)'!$A$10:$J$500,5,FALSE)),"",VLOOKUP(A249,'[1]Z04 支出决算表(财决04表)'!$A$10:$J$500,5,FALSE))</f>
        <v/>
      </c>
      <c r="E249" s="76" t="str">
        <f>IF(ISERROR(VLOOKUP(A249,'[1]Z04 支出决算表(财决04表)'!$A$10:$J$500,6,FALSE)),"",VLOOKUP(A249,'[1]Z04 支出决算表(财决04表)'!$A$10:$J$500,6,FALSE))</f>
        <v/>
      </c>
      <c r="F249" s="76" t="str">
        <f>IF(ISERROR(VLOOKUP(A249,'[1]Z04 支出决算表(财决04表)'!$A$10:$J$500,7,FALSE)),"",VLOOKUP(A249,'[1]Z04 支出决算表(财决04表)'!$A$10:$J$500,7,FALSE))</f>
        <v/>
      </c>
      <c r="G249" s="76" t="str">
        <f>IF(ISERROR(VLOOKUP(A249,'[1]Z04 支出决算表(财决04表)'!$A$10:$J$500,8,FALSE)),"",VLOOKUP(A249,'[1]Z04 支出决算表(财决04表)'!$A$10:$J$500,8,FALSE))</f>
        <v/>
      </c>
      <c r="H249" s="76" t="str">
        <f>IF(ISERROR(VLOOKUP(A249,'[1]Z04 支出决算表(财决04表)'!$A$10:$J$500,9,FALSE)),"",VLOOKUP(A249,'[1]Z04 支出决算表(财决04表)'!$A$10:$J$500,9,FALSE))</f>
        <v/>
      </c>
      <c r="I249" s="76" t="str">
        <f>IF(ISERROR(VLOOKUP(A249,'[1]Z04 支出决算表(财决04表)'!$A$10:$J$500,10,FALSE)),"",VLOOKUP(A249,'[1]Z04 支出决算表(财决04表)'!$A$10:$J$500,10,FALSE))</f>
        <v/>
      </c>
      <c r="J249" s="88">
        <f>'[1]Z04 支出决算表(财决04表)'!$A248</f>
        <v>0</v>
      </c>
      <c r="K249" s="74">
        <f>'[1]Z04 支出决算表(财决04表)'!$E248</f>
        <v>0</v>
      </c>
      <c r="L249" s="53" t="str">
        <f t="shared" si="7"/>
        <v/>
      </c>
    </row>
    <row r="250" spans="1:12" ht="22.7" customHeight="1">
      <c r="A250" s="193" t="str">
        <f t="shared" si="6"/>
        <v/>
      </c>
      <c r="B250" s="194"/>
      <c r="C250" s="192" t="str">
        <f>IF(ISERROR(VLOOKUP(A250,'[1]Z04 支出决算表(财决04表)'!$A$10:$J$500,4,FALSE)),"",VLOOKUP(A250,'[1]Z04 支出决算表(财决04表)'!$A$10:$J$500,4,FALSE))</f>
        <v/>
      </c>
      <c r="D250" s="76" t="str">
        <f>IF(ISERROR(VLOOKUP(A250,'[1]Z04 支出决算表(财决04表)'!$A$10:$J$500,5,FALSE)),"",VLOOKUP(A250,'[1]Z04 支出决算表(财决04表)'!$A$10:$J$500,5,FALSE))</f>
        <v/>
      </c>
      <c r="E250" s="76" t="str">
        <f>IF(ISERROR(VLOOKUP(A250,'[1]Z04 支出决算表(财决04表)'!$A$10:$J$500,6,FALSE)),"",VLOOKUP(A250,'[1]Z04 支出决算表(财决04表)'!$A$10:$J$500,6,FALSE))</f>
        <v/>
      </c>
      <c r="F250" s="76" t="str">
        <f>IF(ISERROR(VLOOKUP(A250,'[1]Z04 支出决算表(财决04表)'!$A$10:$J$500,7,FALSE)),"",VLOOKUP(A250,'[1]Z04 支出决算表(财决04表)'!$A$10:$J$500,7,FALSE))</f>
        <v/>
      </c>
      <c r="G250" s="76" t="str">
        <f>IF(ISERROR(VLOOKUP(A250,'[1]Z04 支出决算表(财决04表)'!$A$10:$J$500,8,FALSE)),"",VLOOKUP(A250,'[1]Z04 支出决算表(财决04表)'!$A$10:$J$500,8,FALSE))</f>
        <v/>
      </c>
      <c r="H250" s="76" t="str">
        <f>IF(ISERROR(VLOOKUP(A250,'[1]Z04 支出决算表(财决04表)'!$A$10:$J$500,9,FALSE)),"",VLOOKUP(A250,'[1]Z04 支出决算表(财决04表)'!$A$10:$J$500,9,FALSE))</f>
        <v/>
      </c>
      <c r="I250" s="76" t="str">
        <f>IF(ISERROR(VLOOKUP(A250,'[1]Z04 支出决算表(财决04表)'!$A$10:$J$500,10,FALSE)),"",VLOOKUP(A250,'[1]Z04 支出决算表(财决04表)'!$A$10:$J$500,10,FALSE))</f>
        <v/>
      </c>
      <c r="J250" s="88">
        <f>'[1]Z04 支出决算表(财决04表)'!$A249</f>
        <v>0</v>
      </c>
      <c r="K250" s="74">
        <f>'[1]Z04 支出决算表(财决04表)'!$E249</f>
        <v>0</v>
      </c>
      <c r="L250" s="53" t="str">
        <f t="shared" si="7"/>
        <v/>
      </c>
    </row>
    <row r="251" spans="1:12" ht="22.7" customHeight="1">
      <c r="A251" s="193" t="str">
        <f t="shared" si="6"/>
        <v/>
      </c>
      <c r="B251" s="194"/>
      <c r="C251" s="192" t="str">
        <f>IF(ISERROR(VLOOKUP(A251,'[1]Z04 支出决算表(财决04表)'!$A$10:$J$500,4,FALSE)),"",VLOOKUP(A251,'[1]Z04 支出决算表(财决04表)'!$A$10:$J$500,4,FALSE))</f>
        <v/>
      </c>
      <c r="D251" s="76" t="str">
        <f>IF(ISERROR(VLOOKUP(A251,'[1]Z04 支出决算表(财决04表)'!$A$10:$J$500,5,FALSE)),"",VLOOKUP(A251,'[1]Z04 支出决算表(财决04表)'!$A$10:$J$500,5,FALSE))</f>
        <v/>
      </c>
      <c r="E251" s="76" t="str">
        <f>IF(ISERROR(VLOOKUP(A251,'[1]Z04 支出决算表(财决04表)'!$A$10:$J$500,6,FALSE)),"",VLOOKUP(A251,'[1]Z04 支出决算表(财决04表)'!$A$10:$J$500,6,FALSE))</f>
        <v/>
      </c>
      <c r="F251" s="76" t="str">
        <f>IF(ISERROR(VLOOKUP(A251,'[1]Z04 支出决算表(财决04表)'!$A$10:$J$500,7,FALSE)),"",VLOOKUP(A251,'[1]Z04 支出决算表(财决04表)'!$A$10:$J$500,7,FALSE))</f>
        <v/>
      </c>
      <c r="G251" s="76" t="str">
        <f>IF(ISERROR(VLOOKUP(A251,'[1]Z04 支出决算表(财决04表)'!$A$10:$J$500,8,FALSE)),"",VLOOKUP(A251,'[1]Z04 支出决算表(财决04表)'!$A$10:$J$500,8,FALSE))</f>
        <v/>
      </c>
      <c r="H251" s="76" t="str">
        <f>IF(ISERROR(VLOOKUP(A251,'[1]Z04 支出决算表(财决04表)'!$A$10:$J$500,9,FALSE)),"",VLOOKUP(A251,'[1]Z04 支出决算表(财决04表)'!$A$10:$J$500,9,FALSE))</f>
        <v/>
      </c>
      <c r="I251" s="76" t="str">
        <f>IF(ISERROR(VLOOKUP(A251,'[1]Z04 支出决算表(财决04表)'!$A$10:$J$500,10,FALSE)),"",VLOOKUP(A251,'[1]Z04 支出决算表(财决04表)'!$A$10:$J$500,10,FALSE))</f>
        <v/>
      </c>
      <c r="J251" s="88">
        <f>'[1]Z04 支出决算表(财决04表)'!$A250</f>
        <v>0</v>
      </c>
      <c r="K251" s="74">
        <f>'[1]Z04 支出决算表(财决04表)'!$E250</f>
        <v>0</v>
      </c>
      <c r="L251" s="53" t="str">
        <f t="shared" si="7"/>
        <v/>
      </c>
    </row>
    <row r="252" spans="1:12" ht="22.7" customHeight="1">
      <c r="A252" s="193" t="str">
        <f t="shared" si="6"/>
        <v/>
      </c>
      <c r="B252" s="194"/>
      <c r="C252" s="192" t="str">
        <f>IF(ISERROR(VLOOKUP(A252,'[1]Z04 支出决算表(财决04表)'!$A$10:$J$500,4,FALSE)),"",VLOOKUP(A252,'[1]Z04 支出决算表(财决04表)'!$A$10:$J$500,4,FALSE))</f>
        <v/>
      </c>
      <c r="D252" s="76" t="str">
        <f>IF(ISERROR(VLOOKUP(A252,'[1]Z04 支出决算表(财决04表)'!$A$10:$J$500,5,FALSE)),"",VLOOKUP(A252,'[1]Z04 支出决算表(财决04表)'!$A$10:$J$500,5,FALSE))</f>
        <v/>
      </c>
      <c r="E252" s="76" t="str">
        <f>IF(ISERROR(VLOOKUP(A252,'[1]Z04 支出决算表(财决04表)'!$A$10:$J$500,6,FALSE)),"",VLOOKUP(A252,'[1]Z04 支出决算表(财决04表)'!$A$10:$J$500,6,FALSE))</f>
        <v/>
      </c>
      <c r="F252" s="76" t="str">
        <f>IF(ISERROR(VLOOKUP(A252,'[1]Z04 支出决算表(财决04表)'!$A$10:$J$500,7,FALSE)),"",VLOOKUP(A252,'[1]Z04 支出决算表(财决04表)'!$A$10:$J$500,7,FALSE))</f>
        <v/>
      </c>
      <c r="G252" s="76" t="str">
        <f>IF(ISERROR(VLOOKUP(A252,'[1]Z04 支出决算表(财决04表)'!$A$10:$J$500,8,FALSE)),"",VLOOKUP(A252,'[1]Z04 支出决算表(财决04表)'!$A$10:$J$500,8,FALSE))</f>
        <v/>
      </c>
      <c r="H252" s="76" t="str">
        <f>IF(ISERROR(VLOOKUP(A252,'[1]Z04 支出决算表(财决04表)'!$A$10:$J$500,9,FALSE)),"",VLOOKUP(A252,'[1]Z04 支出决算表(财决04表)'!$A$10:$J$500,9,FALSE))</f>
        <v/>
      </c>
      <c r="I252" s="76" t="str">
        <f>IF(ISERROR(VLOOKUP(A252,'[1]Z04 支出决算表(财决04表)'!$A$10:$J$500,10,FALSE)),"",VLOOKUP(A252,'[1]Z04 支出决算表(财决04表)'!$A$10:$J$500,10,FALSE))</f>
        <v/>
      </c>
      <c r="J252" s="88">
        <f>'[1]Z04 支出决算表(财决04表)'!$A251</f>
        <v>0</v>
      </c>
      <c r="K252" s="74">
        <f>'[1]Z04 支出决算表(财决04表)'!$E251</f>
        <v>0</v>
      </c>
      <c r="L252" s="53" t="str">
        <f t="shared" si="7"/>
        <v/>
      </c>
    </row>
    <row r="253" spans="1:12" ht="22.7" customHeight="1">
      <c r="A253" s="193" t="str">
        <f t="shared" si="6"/>
        <v/>
      </c>
      <c r="B253" s="194"/>
      <c r="C253" s="192" t="str">
        <f>IF(ISERROR(VLOOKUP(A253,'[1]Z04 支出决算表(财决04表)'!$A$10:$J$500,4,FALSE)),"",VLOOKUP(A253,'[1]Z04 支出决算表(财决04表)'!$A$10:$J$500,4,FALSE))</f>
        <v/>
      </c>
      <c r="D253" s="76" t="str">
        <f>IF(ISERROR(VLOOKUP(A253,'[1]Z04 支出决算表(财决04表)'!$A$10:$J$500,5,FALSE)),"",VLOOKUP(A253,'[1]Z04 支出决算表(财决04表)'!$A$10:$J$500,5,FALSE))</f>
        <v/>
      </c>
      <c r="E253" s="76" t="str">
        <f>IF(ISERROR(VLOOKUP(A253,'[1]Z04 支出决算表(财决04表)'!$A$10:$J$500,6,FALSE)),"",VLOOKUP(A253,'[1]Z04 支出决算表(财决04表)'!$A$10:$J$500,6,FALSE))</f>
        <v/>
      </c>
      <c r="F253" s="76" t="str">
        <f>IF(ISERROR(VLOOKUP(A253,'[1]Z04 支出决算表(财决04表)'!$A$10:$J$500,7,FALSE)),"",VLOOKUP(A253,'[1]Z04 支出决算表(财决04表)'!$A$10:$J$500,7,FALSE))</f>
        <v/>
      </c>
      <c r="G253" s="76" t="str">
        <f>IF(ISERROR(VLOOKUP(A253,'[1]Z04 支出决算表(财决04表)'!$A$10:$J$500,8,FALSE)),"",VLOOKUP(A253,'[1]Z04 支出决算表(财决04表)'!$A$10:$J$500,8,FALSE))</f>
        <v/>
      </c>
      <c r="H253" s="76" t="str">
        <f>IF(ISERROR(VLOOKUP(A253,'[1]Z04 支出决算表(财决04表)'!$A$10:$J$500,9,FALSE)),"",VLOOKUP(A253,'[1]Z04 支出决算表(财决04表)'!$A$10:$J$500,9,FALSE))</f>
        <v/>
      </c>
      <c r="I253" s="76" t="str">
        <f>IF(ISERROR(VLOOKUP(A253,'[1]Z04 支出决算表(财决04表)'!$A$10:$J$500,10,FALSE)),"",VLOOKUP(A253,'[1]Z04 支出决算表(财决04表)'!$A$10:$J$500,10,FALSE))</f>
        <v/>
      </c>
      <c r="J253" s="88">
        <f>'[1]Z04 支出决算表(财决04表)'!$A252</f>
        <v>0</v>
      </c>
      <c r="K253" s="74">
        <f>'[1]Z04 支出决算表(财决04表)'!$E252</f>
        <v>0</v>
      </c>
      <c r="L253" s="53" t="str">
        <f t="shared" si="7"/>
        <v/>
      </c>
    </row>
    <row r="254" spans="1:12" ht="22.7" customHeight="1">
      <c r="A254" s="193" t="str">
        <f t="shared" si="6"/>
        <v/>
      </c>
      <c r="B254" s="194"/>
      <c r="C254" s="192" t="str">
        <f>IF(ISERROR(VLOOKUP(A254,'[1]Z04 支出决算表(财决04表)'!$A$10:$J$500,4,FALSE)),"",VLOOKUP(A254,'[1]Z04 支出决算表(财决04表)'!$A$10:$J$500,4,FALSE))</f>
        <v/>
      </c>
      <c r="D254" s="76" t="str">
        <f>IF(ISERROR(VLOOKUP(A254,'[1]Z04 支出决算表(财决04表)'!$A$10:$J$500,5,FALSE)),"",VLOOKUP(A254,'[1]Z04 支出决算表(财决04表)'!$A$10:$J$500,5,FALSE))</f>
        <v/>
      </c>
      <c r="E254" s="76" t="str">
        <f>IF(ISERROR(VLOOKUP(A254,'[1]Z04 支出决算表(财决04表)'!$A$10:$J$500,6,FALSE)),"",VLOOKUP(A254,'[1]Z04 支出决算表(财决04表)'!$A$10:$J$500,6,FALSE))</f>
        <v/>
      </c>
      <c r="F254" s="76" t="str">
        <f>IF(ISERROR(VLOOKUP(A254,'[1]Z04 支出决算表(财决04表)'!$A$10:$J$500,7,FALSE)),"",VLOOKUP(A254,'[1]Z04 支出决算表(财决04表)'!$A$10:$J$500,7,FALSE))</f>
        <v/>
      </c>
      <c r="G254" s="76" t="str">
        <f>IF(ISERROR(VLOOKUP(A254,'[1]Z04 支出决算表(财决04表)'!$A$10:$J$500,8,FALSE)),"",VLOOKUP(A254,'[1]Z04 支出决算表(财决04表)'!$A$10:$J$500,8,FALSE))</f>
        <v/>
      </c>
      <c r="H254" s="76" t="str">
        <f>IF(ISERROR(VLOOKUP(A254,'[1]Z04 支出决算表(财决04表)'!$A$10:$J$500,9,FALSE)),"",VLOOKUP(A254,'[1]Z04 支出决算表(财决04表)'!$A$10:$J$500,9,FALSE))</f>
        <v/>
      </c>
      <c r="I254" s="76" t="str">
        <f>IF(ISERROR(VLOOKUP(A254,'[1]Z04 支出决算表(财决04表)'!$A$10:$J$500,10,FALSE)),"",VLOOKUP(A254,'[1]Z04 支出决算表(财决04表)'!$A$10:$J$500,10,FALSE))</f>
        <v/>
      </c>
      <c r="J254" s="88">
        <f>'[1]Z04 支出决算表(财决04表)'!$A253</f>
        <v>0</v>
      </c>
      <c r="K254" s="74">
        <f>'[1]Z04 支出决算表(财决04表)'!$E253</f>
        <v>0</v>
      </c>
      <c r="L254" s="53" t="str">
        <f t="shared" si="7"/>
        <v/>
      </c>
    </row>
    <row r="255" spans="1:12" ht="22.7" customHeight="1">
      <c r="A255" s="193" t="str">
        <f t="shared" si="6"/>
        <v/>
      </c>
      <c r="B255" s="194"/>
      <c r="C255" s="192" t="str">
        <f>IF(ISERROR(VLOOKUP(A255,'[1]Z04 支出决算表(财决04表)'!$A$10:$J$500,4,FALSE)),"",VLOOKUP(A255,'[1]Z04 支出决算表(财决04表)'!$A$10:$J$500,4,FALSE))</f>
        <v/>
      </c>
      <c r="D255" s="76" t="str">
        <f>IF(ISERROR(VLOOKUP(A255,'[1]Z04 支出决算表(财决04表)'!$A$10:$J$500,5,FALSE)),"",VLOOKUP(A255,'[1]Z04 支出决算表(财决04表)'!$A$10:$J$500,5,FALSE))</f>
        <v/>
      </c>
      <c r="E255" s="76" t="str">
        <f>IF(ISERROR(VLOOKUP(A255,'[1]Z04 支出决算表(财决04表)'!$A$10:$J$500,6,FALSE)),"",VLOOKUP(A255,'[1]Z04 支出决算表(财决04表)'!$A$10:$J$500,6,FALSE))</f>
        <v/>
      </c>
      <c r="F255" s="76" t="str">
        <f>IF(ISERROR(VLOOKUP(A255,'[1]Z04 支出决算表(财决04表)'!$A$10:$J$500,7,FALSE)),"",VLOOKUP(A255,'[1]Z04 支出决算表(财决04表)'!$A$10:$J$500,7,FALSE))</f>
        <v/>
      </c>
      <c r="G255" s="76" t="str">
        <f>IF(ISERROR(VLOOKUP(A255,'[1]Z04 支出决算表(财决04表)'!$A$10:$J$500,8,FALSE)),"",VLOOKUP(A255,'[1]Z04 支出决算表(财决04表)'!$A$10:$J$500,8,FALSE))</f>
        <v/>
      </c>
      <c r="H255" s="76" t="str">
        <f>IF(ISERROR(VLOOKUP(A255,'[1]Z04 支出决算表(财决04表)'!$A$10:$J$500,9,FALSE)),"",VLOOKUP(A255,'[1]Z04 支出决算表(财决04表)'!$A$10:$J$500,9,FALSE))</f>
        <v/>
      </c>
      <c r="I255" s="76" t="str">
        <f>IF(ISERROR(VLOOKUP(A255,'[1]Z04 支出决算表(财决04表)'!$A$10:$J$500,10,FALSE)),"",VLOOKUP(A255,'[1]Z04 支出决算表(财决04表)'!$A$10:$J$500,10,FALSE))</f>
        <v/>
      </c>
      <c r="J255" s="88">
        <f>'[1]Z04 支出决算表(财决04表)'!$A254</f>
        <v>0</v>
      </c>
      <c r="K255" s="74">
        <f>'[1]Z04 支出决算表(财决04表)'!$E254</f>
        <v>0</v>
      </c>
      <c r="L255" s="53" t="str">
        <f t="shared" si="7"/>
        <v/>
      </c>
    </row>
    <row r="256" spans="1:12" ht="22.7" customHeight="1">
      <c r="A256" s="193" t="str">
        <f t="shared" si="6"/>
        <v/>
      </c>
      <c r="B256" s="194"/>
      <c r="C256" s="192" t="str">
        <f>IF(ISERROR(VLOOKUP(A256,'[1]Z04 支出决算表(财决04表)'!$A$10:$J$500,4,FALSE)),"",VLOOKUP(A256,'[1]Z04 支出决算表(财决04表)'!$A$10:$J$500,4,FALSE))</f>
        <v/>
      </c>
      <c r="D256" s="76" t="str">
        <f>IF(ISERROR(VLOOKUP(A256,'[1]Z04 支出决算表(财决04表)'!$A$10:$J$500,5,FALSE)),"",VLOOKUP(A256,'[1]Z04 支出决算表(财决04表)'!$A$10:$J$500,5,FALSE))</f>
        <v/>
      </c>
      <c r="E256" s="76" t="str">
        <f>IF(ISERROR(VLOOKUP(A256,'[1]Z04 支出决算表(财决04表)'!$A$10:$J$500,6,FALSE)),"",VLOOKUP(A256,'[1]Z04 支出决算表(财决04表)'!$A$10:$J$500,6,FALSE))</f>
        <v/>
      </c>
      <c r="F256" s="76" t="str">
        <f>IF(ISERROR(VLOOKUP(A256,'[1]Z04 支出决算表(财决04表)'!$A$10:$J$500,7,FALSE)),"",VLOOKUP(A256,'[1]Z04 支出决算表(财决04表)'!$A$10:$J$500,7,FALSE))</f>
        <v/>
      </c>
      <c r="G256" s="76" t="str">
        <f>IF(ISERROR(VLOOKUP(A256,'[1]Z04 支出决算表(财决04表)'!$A$10:$J$500,8,FALSE)),"",VLOOKUP(A256,'[1]Z04 支出决算表(财决04表)'!$A$10:$J$500,8,FALSE))</f>
        <v/>
      </c>
      <c r="H256" s="76" t="str">
        <f>IF(ISERROR(VLOOKUP(A256,'[1]Z04 支出决算表(财决04表)'!$A$10:$J$500,9,FALSE)),"",VLOOKUP(A256,'[1]Z04 支出决算表(财决04表)'!$A$10:$J$500,9,FALSE))</f>
        <v/>
      </c>
      <c r="I256" s="76" t="str">
        <f>IF(ISERROR(VLOOKUP(A256,'[1]Z04 支出决算表(财决04表)'!$A$10:$J$500,10,FALSE)),"",VLOOKUP(A256,'[1]Z04 支出决算表(财决04表)'!$A$10:$J$500,10,FALSE))</f>
        <v/>
      </c>
      <c r="J256" s="88">
        <f>'[1]Z04 支出决算表(财决04表)'!$A255</f>
        <v>0</v>
      </c>
      <c r="K256" s="74">
        <f>'[1]Z04 支出决算表(财决04表)'!$E255</f>
        <v>0</v>
      </c>
      <c r="L256" s="53" t="str">
        <f t="shared" si="7"/>
        <v/>
      </c>
    </row>
    <row r="257" spans="1:12" ht="22.7" customHeight="1">
      <c r="A257" s="193" t="str">
        <f t="shared" si="6"/>
        <v/>
      </c>
      <c r="B257" s="194"/>
      <c r="C257" s="192" t="str">
        <f>IF(ISERROR(VLOOKUP(A257,'[1]Z04 支出决算表(财决04表)'!$A$10:$J$500,4,FALSE)),"",VLOOKUP(A257,'[1]Z04 支出决算表(财决04表)'!$A$10:$J$500,4,FALSE))</f>
        <v/>
      </c>
      <c r="D257" s="76" t="str">
        <f>IF(ISERROR(VLOOKUP(A257,'[1]Z04 支出决算表(财决04表)'!$A$10:$J$500,5,FALSE)),"",VLOOKUP(A257,'[1]Z04 支出决算表(财决04表)'!$A$10:$J$500,5,FALSE))</f>
        <v/>
      </c>
      <c r="E257" s="76" t="str">
        <f>IF(ISERROR(VLOOKUP(A257,'[1]Z04 支出决算表(财决04表)'!$A$10:$J$500,6,FALSE)),"",VLOOKUP(A257,'[1]Z04 支出决算表(财决04表)'!$A$10:$J$500,6,FALSE))</f>
        <v/>
      </c>
      <c r="F257" s="76" t="str">
        <f>IF(ISERROR(VLOOKUP(A257,'[1]Z04 支出决算表(财决04表)'!$A$10:$J$500,7,FALSE)),"",VLOOKUP(A257,'[1]Z04 支出决算表(财决04表)'!$A$10:$J$500,7,FALSE))</f>
        <v/>
      </c>
      <c r="G257" s="76" t="str">
        <f>IF(ISERROR(VLOOKUP(A257,'[1]Z04 支出决算表(财决04表)'!$A$10:$J$500,8,FALSE)),"",VLOOKUP(A257,'[1]Z04 支出决算表(财决04表)'!$A$10:$J$500,8,FALSE))</f>
        <v/>
      </c>
      <c r="H257" s="76" t="str">
        <f>IF(ISERROR(VLOOKUP(A257,'[1]Z04 支出决算表(财决04表)'!$A$10:$J$500,9,FALSE)),"",VLOOKUP(A257,'[1]Z04 支出决算表(财决04表)'!$A$10:$J$500,9,FALSE))</f>
        <v/>
      </c>
      <c r="I257" s="76" t="str">
        <f>IF(ISERROR(VLOOKUP(A257,'[1]Z04 支出决算表(财决04表)'!$A$10:$J$500,10,FALSE)),"",VLOOKUP(A257,'[1]Z04 支出决算表(财决04表)'!$A$10:$J$500,10,FALSE))</f>
        <v/>
      </c>
      <c r="J257" s="88">
        <f>'[1]Z04 支出决算表(财决04表)'!$A256</f>
        <v>0</v>
      </c>
      <c r="K257" s="74">
        <f>'[1]Z04 支出决算表(财决04表)'!$E256</f>
        <v>0</v>
      </c>
      <c r="L257" s="53" t="str">
        <f t="shared" si="7"/>
        <v/>
      </c>
    </row>
    <row r="258" spans="1:12" ht="22.7" customHeight="1">
      <c r="A258" s="193" t="str">
        <f t="shared" si="6"/>
        <v/>
      </c>
      <c r="B258" s="194"/>
      <c r="C258" s="192" t="str">
        <f>IF(ISERROR(VLOOKUP(A258,'[1]Z04 支出决算表(财决04表)'!$A$10:$J$500,4,FALSE)),"",VLOOKUP(A258,'[1]Z04 支出决算表(财决04表)'!$A$10:$J$500,4,FALSE))</f>
        <v/>
      </c>
      <c r="D258" s="76" t="str">
        <f>IF(ISERROR(VLOOKUP(A258,'[1]Z04 支出决算表(财决04表)'!$A$10:$J$500,5,FALSE)),"",VLOOKUP(A258,'[1]Z04 支出决算表(财决04表)'!$A$10:$J$500,5,FALSE))</f>
        <v/>
      </c>
      <c r="E258" s="76" t="str">
        <f>IF(ISERROR(VLOOKUP(A258,'[1]Z04 支出决算表(财决04表)'!$A$10:$J$500,6,FALSE)),"",VLOOKUP(A258,'[1]Z04 支出决算表(财决04表)'!$A$10:$J$500,6,FALSE))</f>
        <v/>
      </c>
      <c r="F258" s="76" t="str">
        <f>IF(ISERROR(VLOOKUP(A258,'[1]Z04 支出决算表(财决04表)'!$A$10:$J$500,7,FALSE)),"",VLOOKUP(A258,'[1]Z04 支出决算表(财决04表)'!$A$10:$J$500,7,FALSE))</f>
        <v/>
      </c>
      <c r="G258" s="76" t="str">
        <f>IF(ISERROR(VLOOKUP(A258,'[1]Z04 支出决算表(财决04表)'!$A$10:$J$500,8,FALSE)),"",VLOOKUP(A258,'[1]Z04 支出决算表(财决04表)'!$A$10:$J$500,8,FALSE))</f>
        <v/>
      </c>
      <c r="H258" s="76" t="str">
        <f>IF(ISERROR(VLOOKUP(A258,'[1]Z04 支出决算表(财决04表)'!$A$10:$J$500,9,FALSE)),"",VLOOKUP(A258,'[1]Z04 支出决算表(财决04表)'!$A$10:$J$500,9,FALSE))</f>
        <v/>
      </c>
      <c r="I258" s="76" t="str">
        <f>IF(ISERROR(VLOOKUP(A258,'[1]Z04 支出决算表(财决04表)'!$A$10:$J$500,10,FALSE)),"",VLOOKUP(A258,'[1]Z04 支出决算表(财决04表)'!$A$10:$J$500,10,FALSE))</f>
        <v/>
      </c>
      <c r="J258" s="88">
        <f>'[1]Z04 支出决算表(财决04表)'!$A257</f>
        <v>0</v>
      </c>
      <c r="K258" s="74">
        <f>'[1]Z04 支出决算表(财决04表)'!$E257</f>
        <v>0</v>
      </c>
      <c r="L258" s="53" t="str">
        <f t="shared" si="7"/>
        <v/>
      </c>
    </row>
    <row r="259" spans="1:12" ht="22.7" customHeight="1">
      <c r="A259" s="193" t="str">
        <f t="shared" si="6"/>
        <v/>
      </c>
      <c r="B259" s="194"/>
      <c r="C259" s="192" t="str">
        <f>IF(ISERROR(VLOOKUP(A259,'[1]Z04 支出决算表(财决04表)'!$A$10:$J$500,4,FALSE)),"",VLOOKUP(A259,'[1]Z04 支出决算表(财决04表)'!$A$10:$J$500,4,FALSE))</f>
        <v/>
      </c>
      <c r="D259" s="76" t="str">
        <f>IF(ISERROR(VLOOKUP(A259,'[1]Z04 支出决算表(财决04表)'!$A$10:$J$500,5,FALSE)),"",VLOOKUP(A259,'[1]Z04 支出决算表(财决04表)'!$A$10:$J$500,5,FALSE))</f>
        <v/>
      </c>
      <c r="E259" s="76" t="str">
        <f>IF(ISERROR(VLOOKUP(A259,'[1]Z04 支出决算表(财决04表)'!$A$10:$J$500,6,FALSE)),"",VLOOKUP(A259,'[1]Z04 支出决算表(财决04表)'!$A$10:$J$500,6,FALSE))</f>
        <v/>
      </c>
      <c r="F259" s="76" t="str">
        <f>IF(ISERROR(VLOOKUP(A259,'[1]Z04 支出决算表(财决04表)'!$A$10:$J$500,7,FALSE)),"",VLOOKUP(A259,'[1]Z04 支出决算表(财决04表)'!$A$10:$J$500,7,FALSE))</f>
        <v/>
      </c>
      <c r="G259" s="76" t="str">
        <f>IF(ISERROR(VLOOKUP(A259,'[1]Z04 支出决算表(财决04表)'!$A$10:$J$500,8,FALSE)),"",VLOOKUP(A259,'[1]Z04 支出决算表(财决04表)'!$A$10:$J$500,8,FALSE))</f>
        <v/>
      </c>
      <c r="H259" s="76" t="str">
        <f>IF(ISERROR(VLOOKUP(A259,'[1]Z04 支出决算表(财决04表)'!$A$10:$J$500,9,FALSE)),"",VLOOKUP(A259,'[1]Z04 支出决算表(财决04表)'!$A$10:$J$500,9,FALSE))</f>
        <v/>
      </c>
      <c r="I259" s="76" t="str">
        <f>IF(ISERROR(VLOOKUP(A259,'[1]Z04 支出决算表(财决04表)'!$A$10:$J$500,10,FALSE)),"",VLOOKUP(A259,'[1]Z04 支出决算表(财决04表)'!$A$10:$J$500,10,FALSE))</f>
        <v/>
      </c>
      <c r="J259" s="88">
        <f>'[1]Z04 支出决算表(财决04表)'!$A258</f>
        <v>0</v>
      </c>
      <c r="K259" s="74">
        <f>'[1]Z04 支出决算表(财决04表)'!$E258</f>
        <v>0</v>
      </c>
      <c r="L259" s="53" t="str">
        <f t="shared" si="7"/>
        <v/>
      </c>
    </row>
    <row r="260" spans="1:12" ht="22.7" customHeight="1">
      <c r="A260" s="193" t="str">
        <f t="shared" si="6"/>
        <v/>
      </c>
      <c r="B260" s="194"/>
      <c r="C260" s="192" t="str">
        <f>IF(ISERROR(VLOOKUP(A260,'[1]Z04 支出决算表(财决04表)'!$A$10:$J$500,4,FALSE)),"",VLOOKUP(A260,'[1]Z04 支出决算表(财决04表)'!$A$10:$J$500,4,FALSE))</f>
        <v/>
      </c>
      <c r="D260" s="76" t="str">
        <f>IF(ISERROR(VLOOKUP(A260,'[1]Z04 支出决算表(财决04表)'!$A$10:$J$500,5,FALSE)),"",VLOOKUP(A260,'[1]Z04 支出决算表(财决04表)'!$A$10:$J$500,5,FALSE))</f>
        <v/>
      </c>
      <c r="E260" s="76" t="str">
        <f>IF(ISERROR(VLOOKUP(A260,'[1]Z04 支出决算表(财决04表)'!$A$10:$J$500,6,FALSE)),"",VLOOKUP(A260,'[1]Z04 支出决算表(财决04表)'!$A$10:$J$500,6,FALSE))</f>
        <v/>
      </c>
      <c r="F260" s="76" t="str">
        <f>IF(ISERROR(VLOOKUP(A260,'[1]Z04 支出决算表(财决04表)'!$A$10:$J$500,7,FALSE)),"",VLOOKUP(A260,'[1]Z04 支出决算表(财决04表)'!$A$10:$J$500,7,FALSE))</f>
        <v/>
      </c>
      <c r="G260" s="76" t="str">
        <f>IF(ISERROR(VLOOKUP(A260,'[1]Z04 支出决算表(财决04表)'!$A$10:$J$500,8,FALSE)),"",VLOOKUP(A260,'[1]Z04 支出决算表(财决04表)'!$A$10:$J$500,8,FALSE))</f>
        <v/>
      </c>
      <c r="H260" s="76" t="str">
        <f>IF(ISERROR(VLOOKUP(A260,'[1]Z04 支出决算表(财决04表)'!$A$10:$J$500,9,FALSE)),"",VLOOKUP(A260,'[1]Z04 支出决算表(财决04表)'!$A$10:$J$500,9,FALSE))</f>
        <v/>
      </c>
      <c r="I260" s="76" t="str">
        <f>IF(ISERROR(VLOOKUP(A260,'[1]Z04 支出决算表(财决04表)'!$A$10:$J$500,10,FALSE)),"",VLOOKUP(A260,'[1]Z04 支出决算表(财决04表)'!$A$10:$J$500,10,FALSE))</f>
        <v/>
      </c>
      <c r="J260" s="88">
        <f>'[1]Z04 支出决算表(财决04表)'!$A259</f>
        <v>0</v>
      </c>
      <c r="K260" s="74">
        <f>'[1]Z04 支出决算表(财决04表)'!$E259</f>
        <v>0</v>
      </c>
      <c r="L260" s="53" t="str">
        <f t="shared" si="7"/>
        <v/>
      </c>
    </row>
    <row r="261" spans="1:12" ht="22.7" customHeight="1">
      <c r="A261" s="193" t="str">
        <f t="shared" si="6"/>
        <v/>
      </c>
      <c r="B261" s="194"/>
      <c r="C261" s="192" t="str">
        <f>IF(ISERROR(VLOOKUP(A261,'[1]Z04 支出决算表(财决04表)'!$A$10:$J$500,4,FALSE)),"",VLOOKUP(A261,'[1]Z04 支出决算表(财决04表)'!$A$10:$J$500,4,FALSE))</f>
        <v/>
      </c>
      <c r="D261" s="76" t="str">
        <f>IF(ISERROR(VLOOKUP(A261,'[1]Z04 支出决算表(财决04表)'!$A$10:$J$500,5,FALSE)),"",VLOOKUP(A261,'[1]Z04 支出决算表(财决04表)'!$A$10:$J$500,5,FALSE))</f>
        <v/>
      </c>
      <c r="E261" s="76" t="str">
        <f>IF(ISERROR(VLOOKUP(A261,'[1]Z04 支出决算表(财决04表)'!$A$10:$J$500,6,FALSE)),"",VLOOKUP(A261,'[1]Z04 支出决算表(财决04表)'!$A$10:$J$500,6,FALSE))</f>
        <v/>
      </c>
      <c r="F261" s="76" t="str">
        <f>IF(ISERROR(VLOOKUP(A261,'[1]Z04 支出决算表(财决04表)'!$A$10:$J$500,7,FALSE)),"",VLOOKUP(A261,'[1]Z04 支出决算表(财决04表)'!$A$10:$J$500,7,FALSE))</f>
        <v/>
      </c>
      <c r="G261" s="76" t="str">
        <f>IF(ISERROR(VLOOKUP(A261,'[1]Z04 支出决算表(财决04表)'!$A$10:$J$500,8,FALSE)),"",VLOOKUP(A261,'[1]Z04 支出决算表(财决04表)'!$A$10:$J$500,8,FALSE))</f>
        <v/>
      </c>
      <c r="H261" s="76" t="str">
        <f>IF(ISERROR(VLOOKUP(A261,'[1]Z04 支出决算表(财决04表)'!$A$10:$J$500,9,FALSE)),"",VLOOKUP(A261,'[1]Z04 支出决算表(财决04表)'!$A$10:$J$500,9,FALSE))</f>
        <v/>
      </c>
      <c r="I261" s="76" t="str">
        <f>IF(ISERROR(VLOOKUP(A261,'[1]Z04 支出决算表(财决04表)'!$A$10:$J$500,10,FALSE)),"",VLOOKUP(A261,'[1]Z04 支出决算表(财决04表)'!$A$10:$J$500,10,FALSE))</f>
        <v/>
      </c>
      <c r="J261" s="88">
        <f>'[1]Z04 支出决算表(财决04表)'!$A260</f>
        <v>0</v>
      </c>
      <c r="K261" s="74">
        <f>'[1]Z04 支出决算表(财决04表)'!$E260</f>
        <v>0</v>
      </c>
      <c r="L261" s="53" t="str">
        <f t="shared" si="7"/>
        <v/>
      </c>
    </row>
    <row r="262" spans="1:12" ht="22.7" customHeight="1">
      <c r="A262" s="193" t="str">
        <f t="shared" si="6"/>
        <v/>
      </c>
      <c r="B262" s="194"/>
      <c r="C262" s="192" t="str">
        <f>IF(ISERROR(VLOOKUP(A262,'[1]Z04 支出决算表(财决04表)'!$A$10:$J$500,4,FALSE)),"",VLOOKUP(A262,'[1]Z04 支出决算表(财决04表)'!$A$10:$J$500,4,FALSE))</f>
        <v/>
      </c>
      <c r="D262" s="76" t="str">
        <f>IF(ISERROR(VLOOKUP(A262,'[1]Z04 支出决算表(财决04表)'!$A$10:$J$500,5,FALSE)),"",VLOOKUP(A262,'[1]Z04 支出决算表(财决04表)'!$A$10:$J$500,5,FALSE))</f>
        <v/>
      </c>
      <c r="E262" s="76" t="str">
        <f>IF(ISERROR(VLOOKUP(A262,'[1]Z04 支出决算表(财决04表)'!$A$10:$J$500,6,FALSE)),"",VLOOKUP(A262,'[1]Z04 支出决算表(财决04表)'!$A$10:$J$500,6,FALSE))</f>
        <v/>
      </c>
      <c r="F262" s="76" t="str">
        <f>IF(ISERROR(VLOOKUP(A262,'[1]Z04 支出决算表(财决04表)'!$A$10:$J$500,7,FALSE)),"",VLOOKUP(A262,'[1]Z04 支出决算表(财决04表)'!$A$10:$J$500,7,FALSE))</f>
        <v/>
      </c>
      <c r="G262" s="76" t="str">
        <f>IF(ISERROR(VLOOKUP(A262,'[1]Z04 支出决算表(财决04表)'!$A$10:$J$500,8,FALSE)),"",VLOOKUP(A262,'[1]Z04 支出决算表(财决04表)'!$A$10:$J$500,8,FALSE))</f>
        <v/>
      </c>
      <c r="H262" s="76" t="str">
        <f>IF(ISERROR(VLOOKUP(A262,'[1]Z04 支出决算表(财决04表)'!$A$10:$J$500,9,FALSE)),"",VLOOKUP(A262,'[1]Z04 支出决算表(财决04表)'!$A$10:$J$500,9,FALSE))</f>
        <v/>
      </c>
      <c r="I262" s="76" t="str">
        <f>IF(ISERROR(VLOOKUP(A262,'[1]Z04 支出决算表(财决04表)'!$A$10:$J$500,10,FALSE)),"",VLOOKUP(A262,'[1]Z04 支出决算表(财决04表)'!$A$10:$J$500,10,FALSE))</f>
        <v/>
      </c>
      <c r="J262" s="88">
        <f>'[1]Z04 支出决算表(财决04表)'!$A261</f>
        <v>0</v>
      </c>
      <c r="K262" s="74">
        <f>'[1]Z04 支出决算表(财决04表)'!$E261</f>
        <v>0</v>
      </c>
      <c r="L262" s="53" t="str">
        <f t="shared" si="7"/>
        <v/>
      </c>
    </row>
    <row r="263" spans="1:12" ht="22.7" customHeight="1">
      <c r="A263" s="193" t="str">
        <f t="shared" si="6"/>
        <v/>
      </c>
      <c r="B263" s="194"/>
      <c r="C263" s="192" t="str">
        <f>IF(ISERROR(VLOOKUP(A263,'[1]Z04 支出决算表(财决04表)'!$A$10:$J$500,4,FALSE)),"",VLOOKUP(A263,'[1]Z04 支出决算表(财决04表)'!$A$10:$J$500,4,FALSE))</f>
        <v/>
      </c>
      <c r="D263" s="76" t="str">
        <f>IF(ISERROR(VLOOKUP(A263,'[1]Z04 支出决算表(财决04表)'!$A$10:$J$500,5,FALSE)),"",VLOOKUP(A263,'[1]Z04 支出决算表(财决04表)'!$A$10:$J$500,5,FALSE))</f>
        <v/>
      </c>
      <c r="E263" s="76" t="str">
        <f>IF(ISERROR(VLOOKUP(A263,'[1]Z04 支出决算表(财决04表)'!$A$10:$J$500,6,FALSE)),"",VLOOKUP(A263,'[1]Z04 支出决算表(财决04表)'!$A$10:$J$500,6,FALSE))</f>
        <v/>
      </c>
      <c r="F263" s="76" t="str">
        <f>IF(ISERROR(VLOOKUP(A263,'[1]Z04 支出决算表(财决04表)'!$A$10:$J$500,7,FALSE)),"",VLOOKUP(A263,'[1]Z04 支出决算表(财决04表)'!$A$10:$J$500,7,FALSE))</f>
        <v/>
      </c>
      <c r="G263" s="76" t="str">
        <f>IF(ISERROR(VLOOKUP(A263,'[1]Z04 支出决算表(财决04表)'!$A$10:$J$500,8,FALSE)),"",VLOOKUP(A263,'[1]Z04 支出决算表(财决04表)'!$A$10:$J$500,8,FALSE))</f>
        <v/>
      </c>
      <c r="H263" s="76" t="str">
        <f>IF(ISERROR(VLOOKUP(A263,'[1]Z04 支出决算表(财决04表)'!$A$10:$J$500,9,FALSE)),"",VLOOKUP(A263,'[1]Z04 支出决算表(财决04表)'!$A$10:$J$500,9,FALSE))</f>
        <v/>
      </c>
      <c r="I263" s="76" t="str">
        <f>IF(ISERROR(VLOOKUP(A263,'[1]Z04 支出决算表(财决04表)'!$A$10:$J$500,10,FALSE)),"",VLOOKUP(A263,'[1]Z04 支出决算表(财决04表)'!$A$10:$J$500,10,FALSE))</f>
        <v/>
      </c>
      <c r="J263" s="88">
        <f>'[1]Z04 支出决算表(财决04表)'!$A262</f>
        <v>0</v>
      </c>
      <c r="K263" s="74">
        <f>'[1]Z04 支出决算表(财决04表)'!$E262</f>
        <v>0</v>
      </c>
      <c r="L263" s="53" t="str">
        <f t="shared" si="7"/>
        <v/>
      </c>
    </row>
    <row r="264" spans="1:12" ht="22.7" customHeight="1">
      <c r="A264" s="193" t="str">
        <f t="shared" si="6"/>
        <v/>
      </c>
      <c r="B264" s="194"/>
      <c r="C264" s="192" t="str">
        <f>IF(ISERROR(VLOOKUP(A264,'[1]Z04 支出决算表(财决04表)'!$A$10:$J$500,4,FALSE)),"",VLOOKUP(A264,'[1]Z04 支出决算表(财决04表)'!$A$10:$J$500,4,FALSE))</f>
        <v/>
      </c>
      <c r="D264" s="76" t="str">
        <f>IF(ISERROR(VLOOKUP(A264,'[1]Z04 支出决算表(财决04表)'!$A$10:$J$500,5,FALSE)),"",VLOOKUP(A264,'[1]Z04 支出决算表(财决04表)'!$A$10:$J$500,5,FALSE))</f>
        <v/>
      </c>
      <c r="E264" s="76" t="str">
        <f>IF(ISERROR(VLOOKUP(A264,'[1]Z04 支出决算表(财决04表)'!$A$10:$J$500,6,FALSE)),"",VLOOKUP(A264,'[1]Z04 支出决算表(财决04表)'!$A$10:$J$500,6,FALSE))</f>
        <v/>
      </c>
      <c r="F264" s="76" t="str">
        <f>IF(ISERROR(VLOOKUP(A264,'[1]Z04 支出决算表(财决04表)'!$A$10:$J$500,7,FALSE)),"",VLOOKUP(A264,'[1]Z04 支出决算表(财决04表)'!$A$10:$J$500,7,FALSE))</f>
        <v/>
      </c>
      <c r="G264" s="76" t="str">
        <f>IF(ISERROR(VLOOKUP(A264,'[1]Z04 支出决算表(财决04表)'!$A$10:$J$500,8,FALSE)),"",VLOOKUP(A264,'[1]Z04 支出决算表(财决04表)'!$A$10:$J$500,8,FALSE))</f>
        <v/>
      </c>
      <c r="H264" s="76" t="str">
        <f>IF(ISERROR(VLOOKUP(A264,'[1]Z04 支出决算表(财决04表)'!$A$10:$J$500,9,FALSE)),"",VLOOKUP(A264,'[1]Z04 支出决算表(财决04表)'!$A$10:$J$500,9,FALSE))</f>
        <v/>
      </c>
      <c r="I264" s="76" t="str">
        <f>IF(ISERROR(VLOOKUP(A264,'[1]Z04 支出决算表(财决04表)'!$A$10:$J$500,10,FALSE)),"",VLOOKUP(A264,'[1]Z04 支出决算表(财决04表)'!$A$10:$J$500,10,FALSE))</f>
        <v/>
      </c>
      <c r="J264" s="88">
        <f>'[1]Z04 支出决算表(财决04表)'!$A263</f>
        <v>0</v>
      </c>
      <c r="K264" s="74">
        <f>'[1]Z04 支出决算表(财决04表)'!$E263</f>
        <v>0</v>
      </c>
      <c r="L264" s="53" t="str">
        <f t="shared" si="7"/>
        <v/>
      </c>
    </row>
    <row r="265" spans="1:12" ht="22.7" customHeight="1">
      <c r="A265" s="193" t="str">
        <f t="shared" si="6"/>
        <v/>
      </c>
      <c r="B265" s="194"/>
      <c r="C265" s="192" t="str">
        <f>IF(ISERROR(VLOOKUP(A265,'[1]Z04 支出决算表(财决04表)'!$A$10:$J$500,4,FALSE)),"",VLOOKUP(A265,'[1]Z04 支出决算表(财决04表)'!$A$10:$J$500,4,FALSE))</f>
        <v/>
      </c>
      <c r="D265" s="76" t="str">
        <f>IF(ISERROR(VLOOKUP(A265,'[1]Z04 支出决算表(财决04表)'!$A$10:$J$500,5,FALSE)),"",VLOOKUP(A265,'[1]Z04 支出决算表(财决04表)'!$A$10:$J$500,5,FALSE))</f>
        <v/>
      </c>
      <c r="E265" s="76" t="str">
        <f>IF(ISERROR(VLOOKUP(A265,'[1]Z04 支出决算表(财决04表)'!$A$10:$J$500,6,FALSE)),"",VLOOKUP(A265,'[1]Z04 支出决算表(财决04表)'!$A$10:$J$500,6,FALSE))</f>
        <v/>
      </c>
      <c r="F265" s="76" t="str">
        <f>IF(ISERROR(VLOOKUP(A265,'[1]Z04 支出决算表(财决04表)'!$A$10:$J$500,7,FALSE)),"",VLOOKUP(A265,'[1]Z04 支出决算表(财决04表)'!$A$10:$J$500,7,FALSE))</f>
        <v/>
      </c>
      <c r="G265" s="76" t="str">
        <f>IF(ISERROR(VLOOKUP(A265,'[1]Z04 支出决算表(财决04表)'!$A$10:$J$500,8,FALSE)),"",VLOOKUP(A265,'[1]Z04 支出决算表(财决04表)'!$A$10:$J$500,8,FALSE))</f>
        <v/>
      </c>
      <c r="H265" s="76" t="str">
        <f>IF(ISERROR(VLOOKUP(A265,'[1]Z04 支出决算表(财决04表)'!$A$10:$J$500,9,FALSE)),"",VLOOKUP(A265,'[1]Z04 支出决算表(财决04表)'!$A$10:$J$500,9,FALSE))</f>
        <v/>
      </c>
      <c r="I265" s="76" t="str">
        <f>IF(ISERROR(VLOOKUP(A265,'[1]Z04 支出决算表(财决04表)'!$A$10:$J$500,10,FALSE)),"",VLOOKUP(A265,'[1]Z04 支出决算表(财决04表)'!$A$10:$J$500,10,FALSE))</f>
        <v/>
      </c>
      <c r="J265" s="88">
        <f>'[1]Z04 支出决算表(财决04表)'!$A264</f>
        <v>0</v>
      </c>
      <c r="K265" s="74">
        <f>'[1]Z04 支出决算表(财决04表)'!$E264</f>
        <v>0</v>
      </c>
      <c r="L265" s="53" t="str">
        <f t="shared" si="7"/>
        <v/>
      </c>
    </row>
    <row r="266" spans="1:12" ht="22.7" customHeight="1">
      <c r="A266" s="193" t="str">
        <f t="shared" si="6"/>
        <v/>
      </c>
      <c r="B266" s="194"/>
      <c r="C266" s="192" t="str">
        <f>IF(ISERROR(VLOOKUP(A266,'[1]Z04 支出决算表(财决04表)'!$A$10:$J$500,4,FALSE)),"",VLOOKUP(A266,'[1]Z04 支出决算表(财决04表)'!$A$10:$J$500,4,FALSE))</f>
        <v/>
      </c>
      <c r="D266" s="76" t="str">
        <f>IF(ISERROR(VLOOKUP(A266,'[1]Z04 支出决算表(财决04表)'!$A$10:$J$500,5,FALSE)),"",VLOOKUP(A266,'[1]Z04 支出决算表(财决04表)'!$A$10:$J$500,5,FALSE))</f>
        <v/>
      </c>
      <c r="E266" s="76" t="str">
        <f>IF(ISERROR(VLOOKUP(A266,'[1]Z04 支出决算表(财决04表)'!$A$10:$J$500,6,FALSE)),"",VLOOKUP(A266,'[1]Z04 支出决算表(财决04表)'!$A$10:$J$500,6,FALSE))</f>
        <v/>
      </c>
      <c r="F266" s="76" t="str">
        <f>IF(ISERROR(VLOOKUP(A266,'[1]Z04 支出决算表(财决04表)'!$A$10:$J$500,7,FALSE)),"",VLOOKUP(A266,'[1]Z04 支出决算表(财决04表)'!$A$10:$J$500,7,FALSE))</f>
        <v/>
      </c>
      <c r="G266" s="76" t="str">
        <f>IF(ISERROR(VLOOKUP(A266,'[1]Z04 支出决算表(财决04表)'!$A$10:$J$500,8,FALSE)),"",VLOOKUP(A266,'[1]Z04 支出决算表(财决04表)'!$A$10:$J$500,8,FALSE))</f>
        <v/>
      </c>
      <c r="H266" s="76" t="str">
        <f>IF(ISERROR(VLOOKUP(A266,'[1]Z04 支出决算表(财决04表)'!$A$10:$J$500,9,FALSE)),"",VLOOKUP(A266,'[1]Z04 支出决算表(财决04表)'!$A$10:$J$500,9,FALSE))</f>
        <v/>
      </c>
      <c r="I266" s="76" t="str">
        <f>IF(ISERROR(VLOOKUP(A266,'[1]Z04 支出决算表(财决04表)'!$A$10:$J$500,10,FALSE)),"",VLOOKUP(A266,'[1]Z04 支出决算表(财决04表)'!$A$10:$J$500,10,FALSE))</f>
        <v/>
      </c>
      <c r="J266" s="88">
        <f>'[1]Z04 支出决算表(财决04表)'!$A265</f>
        <v>0</v>
      </c>
      <c r="K266" s="74">
        <f>'[1]Z04 支出决算表(财决04表)'!$E265</f>
        <v>0</v>
      </c>
      <c r="L266" s="53" t="str">
        <f t="shared" si="7"/>
        <v/>
      </c>
    </row>
    <row r="267" spans="1:12" ht="22.7" customHeight="1">
      <c r="A267" s="193" t="str">
        <f t="shared" si="6"/>
        <v/>
      </c>
      <c r="B267" s="194"/>
      <c r="C267" s="192" t="str">
        <f>IF(ISERROR(VLOOKUP(A267,'[1]Z04 支出决算表(财决04表)'!$A$10:$J$500,4,FALSE)),"",VLOOKUP(A267,'[1]Z04 支出决算表(财决04表)'!$A$10:$J$500,4,FALSE))</f>
        <v/>
      </c>
      <c r="D267" s="76" t="str">
        <f>IF(ISERROR(VLOOKUP(A267,'[1]Z04 支出决算表(财决04表)'!$A$10:$J$500,5,FALSE)),"",VLOOKUP(A267,'[1]Z04 支出决算表(财决04表)'!$A$10:$J$500,5,FALSE))</f>
        <v/>
      </c>
      <c r="E267" s="76" t="str">
        <f>IF(ISERROR(VLOOKUP(A267,'[1]Z04 支出决算表(财决04表)'!$A$10:$J$500,6,FALSE)),"",VLOOKUP(A267,'[1]Z04 支出决算表(财决04表)'!$A$10:$J$500,6,FALSE))</f>
        <v/>
      </c>
      <c r="F267" s="76" t="str">
        <f>IF(ISERROR(VLOOKUP(A267,'[1]Z04 支出决算表(财决04表)'!$A$10:$J$500,7,FALSE)),"",VLOOKUP(A267,'[1]Z04 支出决算表(财决04表)'!$A$10:$J$500,7,FALSE))</f>
        <v/>
      </c>
      <c r="G267" s="76" t="str">
        <f>IF(ISERROR(VLOOKUP(A267,'[1]Z04 支出决算表(财决04表)'!$A$10:$J$500,8,FALSE)),"",VLOOKUP(A267,'[1]Z04 支出决算表(财决04表)'!$A$10:$J$500,8,FALSE))</f>
        <v/>
      </c>
      <c r="H267" s="76" t="str">
        <f>IF(ISERROR(VLOOKUP(A267,'[1]Z04 支出决算表(财决04表)'!$A$10:$J$500,9,FALSE)),"",VLOOKUP(A267,'[1]Z04 支出决算表(财决04表)'!$A$10:$J$500,9,FALSE))</f>
        <v/>
      </c>
      <c r="I267" s="76" t="str">
        <f>IF(ISERROR(VLOOKUP(A267,'[1]Z04 支出决算表(财决04表)'!$A$10:$J$500,10,FALSE)),"",VLOOKUP(A267,'[1]Z04 支出决算表(财决04表)'!$A$10:$J$500,10,FALSE))</f>
        <v/>
      </c>
      <c r="J267" s="88">
        <f>'[1]Z04 支出决算表(财决04表)'!$A266</f>
        <v>0</v>
      </c>
      <c r="K267" s="74">
        <f>'[1]Z04 支出决算表(财决04表)'!$E266</f>
        <v>0</v>
      </c>
      <c r="L267" s="53" t="str">
        <f t="shared" si="7"/>
        <v/>
      </c>
    </row>
    <row r="268" spans="1:12" ht="22.7" customHeight="1">
      <c r="A268" s="193" t="str">
        <f t="shared" ref="A268:A300" si="8">IF(J268&gt;0,J268,"")</f>
        <v/>
      </c>
      <c r="B268" s="194"/>
      <c r="C268" s="192" t="str">
        <f>IF(ISERROR(VLOOKUP(A268,'[1]Z04 支出决算表(财决04表)'!$A$10:$J$500,4,FALSE)),"",VLOOKUP(A268,'[1]Z04 支出决算表(财决04表)'!$A$10:$J$500,4,FALSE))</f>
        <v/>
      </c>
      <c r="D268" s="76" t="str">
        <f>IF(ISERROR(VLOOKUP(A268,'[1]Z04 支出决算表(财决04表)'!$A$10:$J$500,5,FALSE)),"",VLOOKUP(A268,'[1]Z04 支出决算表(财决04表)'!$A$10:$J$500,5,FALSE))</f>
        <v/>
      </c>
      <c r="E268" s="76" t="str">
        <f>IF(ISERROR(VLOOKUP(A268,'[1]Z04 支出决算表(财决04表)'!$A$10:$J$500,6,FALSE)),"",VLOOKUP(A268,'[1]Z04 支出决算表(财决04表)'!$A$10:$J$500,6,FALSE))</f>
        <v/>
      </c>
      <c r="F268" s="76" t="str">
        <f>IF(ISERROR(VLOOKUP(A268,'[1]Z04 支出决算表(财决04表)'!$A$10:$J$500,7,FALSE)),"",VLOOKUP(A268,'[1]Z04 支出决算表(财决04表)'!$A$10:$J$500,7,FALSE))</f>
        <v/>
      </c>
      <c r="G268" s="76" t="str">
        <f>IF(ISERROR(VLOOKUP(A268,'[1]Z04 支出决算表(财决04表)'!$A$10:$J$500,8,FALSE)),"",VLOOKUP(A268,'[1]Z04 支出决算表(财决04表)'!$A$10:$J$500,8,FALSE))</f>
        <v/>
      </c>
      <c r="H268" s="76" t="str">
        <f>IF(ISERROR(VLOOKUP(A268,'[1]Z04 支出决算表(财决04表)'!$A$10:$J$500,9,FALSE)),"",VLOOKUP(A268,'[1]Z04 支出决算表(财决04表)'!$A$10:$J$500,9,FALSE))</f>
        <v/>
      </c>
      <c r="I268" s="76" t="str">
        <f>IF(ISERROR(VLOOKUP(A268,'[1]Z04 支出决算表(财决04表)'!$A$10:$J$500,10,FALSE)),"",VLOOKUP(A268,'[1]Z04 支出决算表(财决04表)'!$A$10:$J$500,10,FALSE))</f>
        <v/>
      </c>
      <c r="J268" s="88">
        <f>'[1]Z04 支出决算表(财决04表)'!$A267</f>
        <v>0</v>
      </c>
      <c r="K268" s="74">
        <f>'[1]Z04 支出决算表(财决04表)'!$E267</f>
        <v>0</v>
      </c>
      <c r="L268" s="53" t="str">
        <f t="shared" ref="L268:L331" si="9">IF(C268&lt;&gt;"",ROW(),"")</f>
        <v/>
      </c>
    </row>
    <row r="269" spans="1:12" ht="22.7" customHeight="1">
      <c r="A269" s="193" t="str">
        <f t="shared" si="8"/>
        <v/>
      </c>
      <c r="B269" s="194"/>
      <c r="C269" s="192" t="str">
        <f>IF(ISERROR(VLOOKUP(A269,'[1]Z04 支出决算表(财决04表)'!$A$10:$J$500,4,FALSE)),"",VLOOKUP(A269,'[1]Z04 支出决算表(财决04表)'!$A$10:$J$500,4,FALSE))</f>
        <v/>
      </c>
      <c r="D269" s="76" t="str">
        <f>IF(ISERROR(VLOOKUP(A269,'[1]Z04 支出决算表(财决04表)'!$A$10:$J$500,5,FALSE)),"",VLOOKUP(A269,'[1]Z04 支出决算表(财决04表)'!$A$10:$J$500,5,FALSE))</f>
        <v/>
      </c>
      <c r="E269" s="76" t="str">
        <f>IF(ISERROR(VLOOKUP(A269,'[1]Z04 支出决算表(财决04表)'!$A$10:$J$500,6,FALSE)),"",VLOOKUP(A269,'[1]Z04 支出决算表(财决04表)'!$A$10:$J$500,6,FALSE))</f>
        <v/>
      </c>
      <c r="F269" s="76" t="str">
        <f>IF(ISERROR(VLOOKUP(A269,'[1]Z04 支出决算表(财决04表)'!$A$10:$J$500,7,FALSE)),"",VLOOKUP(A269,'[1]Z04 支出决算表(财决04表)'!$A$10:$J$500,7,FALSE))</f>
        <v/>
      </c>
      <c r="G269" s="76" t="str">
        <f>IF(ISERROR(VLOOKUP(A269,'[1]Z04 支出决算表(财决04表)'!$A$10:$J$500,8,FALSE)),"",VLOOKUP(A269,'[1]Z04 支出决算表(财决04表)'!$A$10:$J$500,8,FALSE))</f>
        <v/>
      </c>
      <c r="H269" s="76" t="str">
        <f>IF(ISERROR(VLOOKUP(A269,'[1]Z04 支出决算表(财决04表)'!$A$10:$J$500,9,FALSE)),"",VLOOKUP(A269,'[1]Z04 支出决算表(财决04表)'!$A$10:$J$500,9,FALSE))</f>
        <v/>
      </c>
      <c r="I269" s="76" t="str">
        <f>IF(ISERROR(VLOOKUP(A269,'[1]Z04 支出决算表(财决04表)'!$A$10:$J$500,10,FALSE)),"",VLOOKUP(A269,'[1]Z04 支出决算表(财决04表)'!$A$10:$J$500,10,FALSE))</f>
        <v/>
      </c>
      <c r="J269" s="88">
        <f>'[1]Z04 支出决算表(财决04表)'!$A268</f>
        <v>0</v>
      </c>
      <c r="K269" s="74">
        <f>'[1]Z04 支出决算表(财决04表)'!$E268</f>
        <v>0</v>
      </c>
      <c r="L269" s="53" t="str">
        <f t="shared" si="9"/>
        <v/>
      </c>
    </row>
    <row r="270" spans="1:12" ht="22.7" customHeight="1">
      <c r="A270" s="193" t="str">
        <f t="shared" si="8"/>
        <v/>
      </c>
      <c r="B270" s="194"/>
      <c r="C270" s="192" t="str">
        <f>IF(ISERROR(VLOOKUP(A270,'[1]Z04 支出决算表(财决04表)'!$A$10:$J$500,4,FALSE)),"",VLOOKUP(A270,'[1]Z04 支出决算表(财决04表)'!$A$10:$J$500,4,FALSE))</f>
        <v/>
      </c>
      <c r="D270" s="76" t="str">
        <f>IF(ISERROR(VLOOKUP(A270,'[1]Z04 支出决算表(财决04表)'!$A$10:$J$500,5,FALSE)),"",VLOOKUP(A270,'[1]Z04 支出决算表(财决04表)'!$A$10:$J$500,5,FALSE))</f>
        <v/>
      </c>
      <c r="E270" s="76" t="str">
        <f>IF(ISERROR(VLOOKUP(A270,'[1]Z04 支出决算表(财决04表)'!$A$10:$J$500,6,FALSE)),"",VLOOKUP(A270,'[1]Z04 支出决算表(财决04表)'!$A$10:$J$500,6,FALSE))</f>
        <v/>
      </c>
      <c r="F270" s="76" t="str">
        <f>IF(ISERROR(VLOOKUP(A270,'[1]Z04 支出决算表(财决04表)'!$A$10:$J$500,7,FALSE)),"",VLOOKUP(A270,'[1]Z04 支出决算表(财决04表)'!$A$10:$J$500,7,FALSE))</f>
        <v/>
      </c>
      <c r="G270" s="76" t="str">
        <f>IF(ISERROR(VLOOKUP(A270,'[1]Z04 支出决算表(财决04表)'!$A$10:$J$500,8,FALSE)),"",VLOOKUP(A270,'[1]Z04 支出决算表(财决04表)'!$A$10:$J$500,8,FALSE))</f>
        <v/>
      </c>
      <c r="H270" s="76" t="str">
        <f>IF(ISERROR(VLOOKUP(A270,'[1]Z04 支出决算表(财决04表)'!$A$10:$J$500,9,FALSE)),"",VLOOKUP(A270,'[1]Z04 支出决算表(财决04表)'!$A$10:$J$500,9,FALSE))</f>
        <v/>
      </c>
      <c r="I270" s="76" t="str">
        <f>IF(ISERROR(VLOOKUP(A270,'[1]Z04 支出决算表(财决04表)'!$A$10:$J$500,10,FALSE)),"",VLOOKUP(A270,'[1]Z04 支出决算表(财决04表)'!$A$10:$J$500,10,FALSE))</f>
        <v/>
      </c>
      <c r="J270" s="88">
        <f>'[1]Z04 支出决算表(财决04表)'!$A269</f>
        <v>0</v>
      </c>
      <c r="K270" s="74">
        <f>'[1]Z04 支出决算表(财决04表)'!$E269</f>
        <v>0</v>
      </c>
      <c r="L270" s="53" t="str">
        <f t="shared" si="9"/>
        <v/>
      </c>
    </row>
    <row r="271" spans="1:12" ht="22.7" customHeight="1">
      <c r="A271" s="193" t="str">
        <f t="shared" si="8"/>
        <v/>
      </c>
      <c r="B271" s="194"/>
      <c r="C271" s="192" t="str">
        <f>IF(ISERROR(VLOOKUP(A271,'[1]Z04 支出决算表(财决04表)'!$A$10:$J$500,4,FALSE)),"",VLOOKUP(A271,'[1]Z04 支出决算表(财决04表)'!$A$10:$J$500,4,FALSE))</f>
        <v/>
      </c>
      <c r="D271" s="76" t="str">
        <f>IF(ISERROR(VLOOKUP(A271,'[1]Z04 支出决算表(财决04表)'!$A$10:$J$500,5,FALSE)),"",VLOOKUP(A271,'[1]Z04 支出决算表(财决04表)'!$A$10:$J$500,5,FALSE))</f>
        <v/>
      </c>
      <c r="E271" s="76" t="str">
        <f>IF(ISERROR(VLOOKUP(A271,'[1]Z04 支出决算表(财决04表)'!$A$10:$J$500,6,FALSE)),"",VLOOKUP(A271,'[1]Z04 支出决算表(财决04表)'!$A$10:$J$500,6,FALSE))</f>
        <v/>
      </c>
      <c r="F271" s="76" t="str">
        <f>IF(ISERROR(VLOOKUP(A271,'[1]Z04 支出决算表(财决04表)'!$A$10:$J$500,7,FALSE)),"",VLOOKUP(A271,'[1]Z04 支出决算表(财决04表)'!$A$10:$J$500,7,FALSE))</f>
        <v/>
      </c>
      <c r="G271" s="76" t="str">
        <f>IF(ISERROR(VLOOKUP(A271,'[1]Z04 支出决算表(财决04表)'!$A$10:$J$500,8,FALSE)),"",VLOOKUP(A271,'[1]Z04 支出决算表(财决04表)'!$A$10:$J$500,8,FALSE))</f>
        <v/>
      </c>
      <c r="H271" s="76" t="str">
        <f>IF(ISERROR(VLOOKUP(A271,'[1]Z04 支出决算表(财决04表)'!$A$10:$J$500,9,FALSE)),"",VLOOKUP(A271,'[1]Z04 支出决算表(财决04表)'!$A$10:$J$500,9,FALSE))</f>
        <v/>
      </c>
      <c r="I271" s="76" t="str">
        <f>IF(ISERROR(VLOOKUP(A271,'[1]Z04 支出决算表(财决04表)'!$A$10:$J$500,10,FALSE)),"",VLOOKUP(A271,'[1]Z04 支出决算表(财决04表)'!$A$10:$J$500,10,FALSE))</f>
        <v/>
      </c>
      <c r="J271" s="88">
        <f>'[1]Z04 支出决算表(财决04表)'!$A270</f>
        <v>0</v>
      </c>
      <c r="K271" s="74">
        <f>'[1]Z04 支出决算表(财决04表)'!$E270</f>
        <v>0</v>
      </c>
      <c r="L271" s="53" t="str">
        <f t="shared" si="9"/>
        <v/>
      </c>
    </row>
    <row r="272" spans="1:12" ht="22.7" customHeight="1">
      <c r="A272" s="193" t="str">
        <f t="shared" si="8"/>
        <v/>
      </c>
      <c r="B272" s="194"/>
      <c r="C272" s="192" t="str">
        <f>IF(ISERROR(VLOOKUP(A272,'[1]Z04 支出决算表(财决04表)'!$A$10:$J$500,4,FALSE)),"",VLOOKUP(A272,'[1]Z04 支出决算表(财决04表)'!$A$10:$J$500,4,FALSE))</f>
        <v/>
      </c>
      <c r="D272" s="76" t="str">
        <f>IF(ISERROR(VLOOKUP(A272,'[1]Z04 支出决算表(财决04表)'!$A$10:$J$500,5,FALSE)),"",VLOOKUP(A272,'[1]Z04 支出决算表(财决04表)'!$A$10:$J$500,5,FALSE))</f>
        <v/>
      </c>
      <c r="E272" s="76" t="str">
        <f>IF(ISERROR(VLOOKUP(A272,'[1]Z04 支出决算表(财决04表)'!$A$10:$J$500,6,FALSE)),"",VLOOKUP(A272,'[1]Z04 支出决算表(财决04表)'!$A$10:$J$500,6,FALSE))</f>
        <v/>
      </c>
      <c r="F272" s="76" t="str">
        <f>IF(ISERROR(VLOOKUP(A272,'[1]Z04 支出决算表(财决04表)'!$A$10:$J$500,7,FALSE)),"",VLOOKUP(A272,'[1]Z04 支出决算表(财决04表)'!$A$10:$J$500,7,FALSE))</f>
        <v/>
      </c>
      <c r="G272" s="76" t="str">
        <f>IF(ISERROR(VLOOKUP(A272,'[1]Z04 支出决算表(财决04表)'!$A$10:$J$500,8,FALSE)),"",VLOOKUP(A272,'[1]Z04 支出决算表(财决04表)'!$A$10:$J$500,8,FALSE))</f>
        <v/>
      </c>
      <c r="H272" s="76" t="str">
        <f>IF(ISERROR(VLOOKUP(A272,'[1]Z04 支出决算表(财决04表)'!$A$10:$J$500,9,FALSE)),"",VLOOKUP(A272,'[1]Z04 支出决算表(财决04表)'!$A$10:$J$500,9,FALSE))</f>
        <v/>
      </c>
      <c r="I272" s="76" t="str">
        <f>IF(ISERROR(VLOOKUP(A272,'[1]Z04 支出决算表(财决04表)'!$A$10:$J$500,10,FALSE)),"",VLOOKUP(A272,'[1]Z04 支出决算表(财决04表)'!$A$10:$J$500,10,FALSE))</f>
        <v/>
      </c>
      <c r="J272" s="88">
        <f>'[1]Z04 支出决算表(财决04表)'!$A271</f>
        <v>0</v>
      </c>
      <c r="K272" s="74">
        <f>'[1]Z04 支出决算表(财决04表)'!$E271</f>
        <v>0</v>
      </c>
      <c r="L272" s="53" t="str">
        <f t="shared" si="9"/>
        <v/>
      </c>
    </row>
    <row r="273" spans="1:12" ht="22.7" customHeight="1">
      <c r="A273" s="193" t="str">
        <f t="shared" si="8"/>
        <v/>
      </c>
      <c r="B273" s="194"/>
      <c r="C273" s="192" t="str">
        <f>IF(ISERROR(VLOOKUP(A273,'[1]Z04 支出决算表(财决04表)'!$A$10:$J$500,4,FALSE)),"",VLOOKUP(A273,'[1]Z04 支出决算表(财决04表)'!$A$10:$J$500,4,FALSE))</f>
        <v/>
      </c>
      <c r="D273" s="76" t="str">
        <f>IF(ISERROR(VLOOKUP(A273,'[1]Z04 支出决算表(财决04表)'!$A$10:$J$500,5,FALSE)),"",VLOOKUP(A273,'[1]Z04 支出决算表(财决04表)'!$A$10:$J$500,5,FALSE))</f>
        <v/>
      </c>
      <c r="E273" s="76" t="str">
        <f>IF(ISERROR(VLOOKUP(A273,'[1]Z04 支出决算表(财决04表)'!$A$10:$J$500,6,FALSE)),"",VLOOKUP(A273,'[1]Z04 支出决算表(财决04表)'!$A$10:$J$500,6,FALSE))</f>
        <v/>
      </c>
      <c r="F273" s="76" t="str">
        <f>IF(ISERROR(VLOOKUP(A273,'[1]Z04 支出决算表(财决04表)'!$A$10:$J$500,7,FALSE)),"",VLOOKUP(A273,'[1]Z04 支出决算表(财决04表)'!$A$10:$J$500,7,FALSE))</f>
        <v/>
      </c>
      <c r="G273" s="76" t="str">
        <f>IF(ISERROR(VLOOKUP(A273,'[1]Z04 支出决算表(财决04表)'!$A$10:$J$500,8,FALSE)),"",VLOOKUP(A273,'[1]Z04 支出决算表(财决04表)'!$A$10:$J$500,8,FALSE))</f>
        <v/>
      </c>
      <c r="H273" s="76" t="str">
        <f>IF(ISERROR(VLOOKUP(A273,'[1]Z04 支出决算表(财决04表)'!$A$10:$J$500,9,FALSE)),"",VLOOKUP(A273,'[1]Z04 支出决算表(财决04表)'!$A$10:$J$500,9,FALSE))</f>
        <v/>
      </c>
      <c r="I273" s="76" t="str">
        <f>IF(ISERROR(VLOOKUP(A273,'[1]Z04 支出决算表(财决04表)'!$A$10:$J$500,10,FALSE)),"",VLOOKUP(A273,'[1]Z04 支出决算表(财决04表)'!$A$10:$J$500,10,FALSE))</f>
        <v/>
      </c>
      <c r="J273" s="88">
        <f>'[1]Z04 支出决算表(财决04表)'!$A272</f>
        <v>0</v>
      </c>
      <c r="K273" s="74">
        <f>'[1]Z04 支出决算表(财决04表)'!$E272</f>
        <v>0</v>
      </c>
      <c r="L273" s="53" t="str">
        <f t="shared" si="9"/>
        <v/>
      </c>
    </row>
    <row r="274" spans="1:12" ht="22.7" customHeight="1">
      <c r="A274" s="193" t="str">
        <f t="shared" si="8"/>
        <v/>
      </c>
      <c r="B274" s="194"/>
      <c r="C274" s="192" t="str">
        <f>IF(ISERROR(VLOOKUP(A274,'[1]Z04 支出决算表(财决04表)'!$A$10:$J$500,4,FALSE)),"",VLOOKUP(A274,'[1]Z04 支出决算表(财决04表)'!$A$10:$J$500,4,FALSE))</f>
        <v/>
      </c>
      <c r="D274" s="76" t="str">
        <f>IF(ISERROR(VLOOKUP(A274,'[1]Z04 支出决算表(财决04表)'!$A$10:$J$500,5,FALSE)),"",VLOOKUP(A274,'[1]Z04 支出决算表(财决04表)'!$A$10:$J$500,5,FALSE))</f>
        <v/>
      </c>
      <c r="E274" s="76" t="str">
        <f>IF(ISERROR(VLOOKUP(A274,'[1]Z04 支出决算表(财决04表)'!$A$10:$J$500,6,FALSE)),"",VLOOKUP(A274,'[1]Z04 支出决算表(财决04表)'!$A$10:$J$500,6,FALSE))</f>
        <v/>
      </c>
      <c r="F274" s="76" t="str">
        <f>IF(ISERROR(VLOOKUP(A274,'[1]Z04 支出决算表(财决04表)'!$A$10:$J$500,7,FALSE)),"",VLOOKUP(A274,'[1]Z04 支出决算表(财决04表)'!$A$10:$J$500,7,FALSE))</f>
        <v/>
      </c>
      <c r="G274" s="76" t="str">
        <f>IF(ISERROR(VLOOKUP(A274,'[1]Z04 支出决算表(财决04表)'!$A$10:$J$500,8,FALSE)),"",VLOOKUP(A274,'[1]Z04 支出决算表(财决04表)'!$A$10:$J$500,8,FALSE))</f>
        <v/>
      </c>
      <c r="H274" s="76" t="str">
        <f>IF(ISERROR(VLOOKUP(A274,'[1]Z04 支出决算表(财决04表)'!$A$10:$J$500,9,FALSE)),"",VLOOKUP(A274,'[1]Z04 支出决算表(财决04表)'!$A$10:$J$500,9,FALSE))</f>
        <v/>
      </c>
      <c r="I274" s="76" t="str">
        <f>IF(ISERROR(VLOOKUP(A274,'[1]Z04 支出决算表(财决04表)'!$A$10:$J$500,10,FALSE)),"",VLOOKUP(A274,'[1]Z04 支出决算表(财决04表)'!$A$10:$J$500,10,FALSE))</f>
        <v/>
      </c>
      <c r="J274" s="88">
        <f>'[1]Z04 支出决算表(财决04表)'!$A273</f>
        <v>0</v>
      </c>
      <c r="K274" s="74">
        <f>'[1]Z04 支出决算表(财决04表)'!$E273</f>
        <v>0</v>
      </c>
      <c r="L274" s="53" t="str">
        <f t="shared" si="9"/>
        <v/>
      </c>
    </row>
    <row r="275" spans="1:12" ht="22.7" customHeight="1">
      <c r="A275" s="193" t="str">
        <f t="shared" si="8"/>
        <v/>
      </c>
      <c r="B275" s="194"/>
      <c r="C275" s="192" t="str">
        <f>IF(ISERROR(VLOOKUP(A275,'[1]Z04 支出决算表(财决04表)'!$A$10:$J$500,4,FALSE)),"",VLOOKUP(A275,'[1]Z04 支出决算表(财决04表)'!$A$10:$J$500,4,FALSE))</f>
        <v/>
      </c>
      <c r="D275" s="76" t="str">
        <f>IF(ISERROR(VLOOKUP(A275,'[1]Z04 支出决算表(财决04表)'!$A$10:$J$500,5,FALSE)),"",VLOOKUP(A275,'[1]Z04 支出决算表(财决04表)'!$A$10:$J$500,5,FALSE))</f>
        <v/>
      </c>
      <c r="E275" s="76" t="str">
        <f>IF(ISERROR(VLOOKUP(A275,'[1]Z04 支出决算表(财决04表)'!$A$10:$J$500,6,FALSE)),"",VLOOKUP(A275,'[1]Z04 支出决算表(财决04表)'!$A$10:$J$500,6,FALSE))</f>
        <v/>
      </c>
      <c r="F275" s="76" t="str">
        <f>IF(ISERROR(VLOOKUP(A275,'[1]Z04 支出决算表(财决04表)'!$A$10:$J$500,7,FALSE)),"",VLOOKUP(A275,'[1]Z04 支出决算表(财决04表)'!$A$10:$J$500,7,FALSE))</f>
        <v/>
      </c>
      <c r="G275" s="76" t="str">
        <f>IF(ISERROR(VLOOKUP(A275,'[1]Z04 支出决算表(财决04表)'!$A$10:$J$500,8,FALSE)),"",VLOOKUP(A275,'[1]Z04 支出决算表(财决04表)'!$A$10:$J$500,8,FALSE))</f>
        <v/>
      </c>
      <c r="H275" s="76" t="str">
        <f>IF(ISERROR(VLOOKUP(A275,'[1]Z04 支出决算表(财决04表)'!$A$10:$J$500,9,FALSE)),"",VLOOKUP(A275,'[1]Z04 支出决算表(财决04表)'!$A$10:$J$500,9,FALSE))</f>
        <v/>
      </c>
      <c r="I275" s="76" t="str">
        <f>IF(ISERROR(VLOOKUP(A275,'[1]Z04 支出决算表(财决04表)'!$A$10:$J$500,10,FALSE)),"",VLOOKUP(A275,'[1]Z04 支出决算表(财决04表)'!$A$10:$J$500,10,FALSE))</f>
        <v/>
      </c>
      <c r="J275" s="88">
        <f>'[1]Z04 支出决算表(财决04表)'!$A274</f>
        <v>0</v>
      </c>
      <c r="K275" s="74">
        <f>'[1]Z04 支出决算表(财决04表)'!$E274</f>
        <v>0</v>
      </c>
      <c r="L275" s="53" t="str">
        <f t="shared" si="9"/>
        <v/>
      </c>
    </row>
    <row r="276" spans="1:12" ht="22.7" customHeight="1">
      <c r="A276" s="193" t="str">
        <f t="shared" si="8"/>
        <v/>
      </c>
      <c r="B276" s="194"/>
      <c r="C276" s="192" t="str">
        <f>IF(ISERROR(VLOOKUP(A276,'[1]Z04 支出决算表(财决04表)'!$A$10:$J$500,4,FALSE)),"",VLOOKUP(A276,'[1]Z04 支出决算表(财决04表)'!$A$10:$J$500,4,FALSE))</f>
        <v/>
      </c>
      <c r="D276" s="76" t="str">
        <f>IF(ISERROR(VLOOKUP(A276,'[1]Z04 支出决算表(财决04表)'!$A$10:$J$500,5,FALSE)),"",VLOOKUP(A276,'[1]Z04 支出决算表(财决04表)'!$A$10:$J$500,5,FALSE))</f>
        <v/>
      </c>
      <c r="E276" s="76" t="str">
        <f>IF(ISERROR(VLOOKUP(A276,'[1]Z04 支出决算表(财决04表)'!$A$10:$J$500,6,FALSE)),"",VLOOKUP(A276,'[1]Z04 支出决算表(财决04表)'!$A$10:$J$500,6,FALSE))</f>
        <v/>
      </c>
      <c r="F276" s="76" t="str">
        <f>IF(ISERROR(VLOOKUP(A276,'[1]Z04 支出决算表(财决04表)'!$A$10:$J$500,7,FALSE)),"",VLOOKUP(A276,'[1]Z04 支出决算表(财决04表)'!$A$10:$J$500,7,FALSE))</f>
        <v/>
      </c>
      <c r="G276" s="76" t="str">
        <f>IF(ISERROR(VLOOKUP(A276,'[1]Z04 支出决算表(财决04表)'!$A$10:$J$500,8,FALSE)),"",VLOOKUP(A276,'[1]Z04 支出决算表(财决04表)'!$A$10:$J$500,8,FALSE))</f>
        <v/>
      </c>
      <c r="H276" s="76" t="str">
        <f>IF(ISERROR(VLOOKUP(A276,'[1]Z04 支出决算表(财决04表)'!$A$10:$J$500,9,FALSE)),"",VLOOKUP(A276,'[1]Z04 支出决算表(财决04表)'!$A$10:$J$500,9,FALSE))</f>
        <v/>
      </c>
      <c r="I276" s="76" t="str">
        <f>IF(ISERROR(VLOOKUP(A276,'[1]Z04 支出决算表(财决04表)'!$A$10:$J$500,10,FALSE)),"",VLOOKUP(A276,'[1]Z04 支出决算表(财决04表)'!$A$10:$J$500,10,FALSE))</f>
        <v/>
      </c>
      <c r="J276" s="88">
        <f>'[1]Z04 支出决算表(财决04表)'!$A275</f>
        <v>0</v>
      </c>
      <c r="K276" s="74">
        <f>'[1]Z04 支出决算表(财决04表)'!$E275</f>
        <v>0</v>
      </c>
      <c r="L276" s="53" t="str">
        <f t="shared" si="9"/>
        <v/>
      </c>
    </row>
    <row r="277" spans="1:12" ht="22.7" customHeight="1">
      <c r="A277" s="193" t="str">
        <f t="shared" si="8"/>
        <v/>
      </c>
      <c r="B277" s="194"/>
      <c r="C277" s="192" t="str">
        <f>IF(ISERROR(VLOOKUP(A277,'[1]Z04 支出决算表(财决04表)'!$A$10:$J$500,4,FALSE)),"",VLOOKUP(A277,'[1]Z04 支出决算表(财决04表)'!$A$10:$J$500,4,FALSE))</f>
        <v/>
      </c>
      <c r="D277" s="76" t="str">
        <f>IF(ISERROR(VLOOKUP(A277,'[1]Z04 支出决算表(财决04表)'!$A$10:$J$500,5,FALSE)),"",VLOOKUP(A277,'[1]Z04 支出决算表(财决04表)'!$A$10:$J$500,5,FALSE))</f>
        <v/>
      </c>
      <c r="E277" s="76" t="str">
        <f>IF(ISERROR(VLOOKUP(A277,'[1]Z04 支出决算表(财决04表)'!$A$10:$J$500,6,FALSE)),"",VLOOKUP(A277,'[1]Z04 支出决算表(财决04表)'!$A$10:$J$500,6,FALSE))</f>
        <v/>
      </c>
      <c r="F277" s="76" t="str">
        <f>IF(ISERROR(VLOOKUP(A277,'[1]Z04 支出决算表(财决04表)'!$A$10:$J$500,7,FALSE)),"",VLOOKUP(A277,'[1]Z04 支出决算表(财决04表)'!$A$10:$J$500,7,FALSE))</f>
        <v/>
      </c>
      <c r="G277" s="76" t="str">
        <f>IF(ISERROR(VLOOKUP(A277,'[1]Z04 支出决算表(财决04表)'!$A$10:$J$500,8,FALSE)),"",VLOOKUP(A277,'[1]Z04 支出决算表(财决04表)'!$A$10:$J$500,8,FALSE))</f>
        <v/>
      </c>
      <c r="H277" s="76" t="str">
        <f>IF(ISERROR(VLOOKUP(A277,'[1]Z04 支出决算表(财决04表)'!$A$10:$J$500,9,FALSE)),"",VLOOKUP(A277,'[1]Z04 支出决算表(财决04表)'!$A$10:$J$500,9,FALSE))</f>
        <v/>
      </c>
      <c r="I277" s="76" t="str">
        <f>IF(ISERROR(VLOOKUP(A277,'[1]Z04 支出决算表(财决04表)'!$A$10:$J$500,10,FALSE)),"",VLOOKUP(A277,'[1]Z04 支出决算表(财决04表)'!$A$10:$J$500,10,FALSE))</f>
        <v/>
      </c>
      <c r="J277" s="88">
        <f>'[1]Z04 支出决算表(财决04表)'!$A276</f>
        <v>0</v>
      </c>
      <c r="K277" s="74">
        <f>'[1]Z04 支出决算表(财决04表)'!$E276</f>
        <v>0</v>
      </c>
      <c r="L277" s="53" t="str">
        <f t="shared" si="9"/>
        <v/>
      </c>
    </row>
    <row r="278" spans="1:12" ht="22.7" customHeight="1">
      <c r="A278" s="193" t="str">
        <f t="shared" si="8"/>
        <v/>
      </c>
      <c r="B278" s="194"/>
      <c r="C278" s="192" t="str">
        <f>IF(ISERROR(VLOOKUP(A278,'[1]Z04 支出决算表(财决04表)'!$A$10:$J$500,4,FALSE)),"",VLOOKUP(A278,'[1]Z04 支出决算表(财决04表)'!$A$10:$J$500,4,FALSE))</f>
        <v/>
      </c>
      <c r="D278" s="76" t="str">
        <f>IF(ISERROR(VLOOKUP(A278,'[1]Z04 支出决算表(财决04表)'!$A$10:$J$500,5,FALSE)),"",VLOOKUP(A278,'[1]Z04 支出决算表(财决04表)'!$A$10:$J$500,5,FALSE))</f>
        <v/>
      </c>
      <c r="E278" s="76" t="str">
        <f>IF(ISERROR(VLOOKUP(A278,'[1]Z04 支出决算表(财决04表)'!$A$10:$J$500,6,FALSE)),"",VLOOKUP(A278,'[1]Z04 支出决算表(财决04表)'!$A$10:$J$500,6,FALSE))</f>
        <v/>
      </c>
      <c r="F278" s="76" t="str">
        <f>IF(ISERROR(VLOOKUP(A278,'[1]Z04 支出决算表(财决04表)'!$A$10:$J$500,7,FALSE)),"",VLOOKUP(A278,'[1]Z04 支出决算表(财决04表)'!$A$10:$J$500,7,FALSE))</f>
        <v/>
      </c>
      <c r="G278" s="76" t="str">
        <f>IF(ISERROR(VLOOKUP(A278,'[1]Z04 支出决算表(财决04表)'!$A$10:$J$500,8,FALSE)),"",VLOOKUP(A278,'[1]Z04 支出决算表(财决04表)'!$A$10:$J$500,8,FALSE))</f>
        <v/>
      </c>
      <c r="H278" s="76" t="str">
        <f>IF(ISERROR(VLOOKUP(A278,'[1]Z04 支出决算表(财决04表)'!$A$10:$J$500,9,FALSE)),"",VLOOKUP(A278,'[1]Z04 支出决算表(财决04表)'!$A$10:$J$500,9,FALSE))</f>
        <v/>
      </c>
      <c r="I278" s="76" t="str">
        <f>IF(ISERROR(VLOOKUP(A278,'[1]Z04 支出决算表(财决04表)'!$A$10:$J$500,10,FALSE)),"",VLOOKUP(A278,'[1]Z04 支出决算表(财决04表)'!$A$10:$J$500,10,FALSE))</f>
        <v/>
      </c>
      <c r="J278" s="88">
        <f>'[1]Z04 支出决算表(财决04表)'!$A277</f>
        <v>0</v>
      </c>
      <c r="K278" s="74">
        <f>'[1]Z04 支出决算表(财决04表)'!$E277</f>
        <v>0</v>
      </c>
      <c r="L278" s="53" t="str">
        <f t="shared" si="9"/>
        <v/>
      </c>
    </row>
    <row r="279" spans="1:12" ht="22.7" customHeight="1">
      <c r="A279" s="193" t="str">
        <f t="shared" si="8"/>
        <v/>
      </c>
      <c r="B279" s="194"/>
      <c r="C279" s="192" t="str">
        <f>IF(ISERROR(VLOOKUP(A279,'[1]Z04 支出决算表(财决04表)'!$A$10:$J$500,4,FALSE)),"",VLOOKUP(A279,'[1]Z04 支出决算表(财决04表)'!$A$10:$J$500,4,FALSE))</f>
        <v/>
      </c>
      <c r="D279" s="76" t="str">
        <f>IF(ISERROR(VLOOKUP(A279,'[1]Z04 支出决算表(财决04表)'!$A$10:$J$500,5,FALSE)),"",VLOOKUP(A279,'[1]Z04 支出决算表(财决04表)'!$A$10:$J$500,5,FALSE))</f>
        <v/>
      </c>
      <c r="E279" s="76" t="str">
        <f>IF(ISERROR(VLOOKUP(A279,'[1]Z04 支出决算表(财决04表)'!$A$10:$J$500,6,FALSE)),"",VLOOKUP(A279,'[1]Z04 支出决算表(财决04表)'!$A$10:$J$500,6,FALSE))</f>
        <v/>
      </c>
      <c r="F279" s="76" t="str">
        <f>IF(ISERROR(VLOOKUP(A279,'[1]Z04 支出决算表(财决04表)'!$A$10:$J$500,7,FALSE)),"",VLOOKUP(A279,'[1]Z04 支出决算表(财决04表)'!$A$10:$J$500,7,FALSE))</f>
        <v/>
      </c>
      <c r="G279" s="76" t="str">
        <f>IF(ISERROR(VLOOKUP(A279,'[1]Z04 支出决算表(财决04表)'!$A$10:$J$500,8,FALSE)),"",VLOOKUP(A279,'[1]Z04 支出决算表(财决04表)'!$A$10:$J$500,8,FALSE))</f>
        <v/>
      </c>
      <c r="H279" s="76" t="str">
        <f>IF(ISERROR(VLOOKUP(A279,'[1]Z04 支出决算表(财决04表)'!$A$10:$J$500,9,FALSE)),"",VLOOKUP(A279,'[1]Z04 支出决算表(财决04表)'!$A$10:$J$500,9,FALSE))</f>
        <v/>
      </c>
      <c r="I279" s="76" t="str">
        <f>IF(ISERROR(VLOOKUP(A279,'[1]Z04 支出决算表(财决04表)'!$A$10:$J$500,10,FALSE)),"",VLOOKUP(A279,'[1]Z04 支出决算表(财决04表)'!$A$10:$J$500,10,FALSE))</f>
        <v/>
      </c>
      <c r="J279" s="88">
        <f>'[1]Z04 支出决算表(财决04表)'!$A278</f>
        <v>0</v>
      </c>
      <c r="K279" s="74">
        <f>'[1]Z04 支出决算表(财决04表)'!$E278</f>
        <v>0</v>
      </c>
      <c r="L279" s="53" t="str">
        <f t="shared" si="9"/>
        <v/>
      </c>
    </row>
    <row r="280" spans="1:12" ht="22.7" customHeight="1">
      <c r="A280" s="193" t="str">
        <f t="shared" si="8"/>
        <v/>
      </c>
      <c r="B280" s="194"/>
      <c r="C280" s="192" t="str">
        <f>IF(ISERROR(VLOOKUP(A280,'[1]Z04 支出决算表(财决04表)'!$A$10:$J$500,4,FALSE)),"",VLOOKUP(A280,'[1]Z04 支出决算表(财决04表)'!$A$10:$J$500,4,FALSE))</f>
        <v/>
      </c>
      <c r="D280" s="76" t="str">
        <f>IF(ISERROR(VLOOKUP(A280,'[1]Z04 支出决算表(财决04表)'!$A$10:$J$500,5,FALSE)),"",VLOOKUP(A280,'[1]Z04 支出决算表(财决04表)'!$A$10:$J$500,5,FALSE))</f>
        <v/>
      </c>
      <c r="E280" s="76" t="str">
        <f>IF(ISERROR(VLOOKUP(A280,'[1]Z04 支出决算表(财决04表)'!$A$10:$J$500,6,FALSE)),"",VLOOKUP(A280,'[1]Z04 支出决算表(财决04表)'!$A$10:$J$500,6,FALSE))</f>
        <v/>
      </c>
      <c r="F280" s="76" t="str">
        <f>IF(ISERROR(VLOOKUP(A280,'[1]Z04 支出决算表(财决04表)'!$A$10:$J$500,7,FALSE)),"",VLOOKUP(A280,'[1]Z04 支出决算表(财决04表)'!$A$10:$J$500,7,FALSE))</f>
        <v/>
      </c>
      <c r="G280" s="76" t="str">
        <f>IF(ISERROR(VLOOKUP(A280,'[1]Z04 支出决算表(财决04表)'!$A$10:$J$500,8,FALSE)),"",VLOOKUP(A280,'[1]Z04 支出决算表(财决04表)'!$A$10:$J$500,8,FALSE))</f>
        <v/>
      </c>
      <c r="H280" s="76" t="str">
        <f>IF(ISERROR(VLOOKUP(A280,'[1]Z04 支出决算表(财决04表)'!$A$10:$J$500,9,FALSE)),"",VLOOKUP(A280,'[1]Z04 支出决算表(财决04表)'!$A$10:$J$500,9,FALSE))</f>
        <v/>
      </c>
      <c r="I280" s="76" t="str">
        <f>IF(ISERROR(VLOOKUP(A280,'[1]Z04 支出决算表(财决04表)'!$A$10:$J$500,10,FALSE)),"",VLOOKUP(A280,'[1]Z04 支出决算表(财决04表)'!$A$10:$J$500,10,FALSE))</f>
        <v/>
      </c>
      <c r="J280" s="88">
        <f>'[1]Z04 支出决算表(财决04表)'!$A279</f>
        <v>0</v>
      </c>
      <c r="K280" s="74">
        <f>'[1]Z04 支出决算表(财决04表)'!$E279</f>
        <v>0</v>
      </c>
      <c r="L280" s="53" t="str">
        <f t="shared" si="9"/>
        <v/>
      </c>
    </row>
    <row r="281" spans="1:12" ht="22.7" customHeight="1">
      <c r="A281" s="193" t="str">
        <f t="shared" si="8"/>
        <v/>
      </c>
      <c r="B281" s="194"/>
      <c r="C281" s="192" t="str">
        <f>IF(ISERROR(VLOOKUP(A281,'[1]Z04 支出决算表(财决04表)'!$A$10:$J$500,4,FALSE)),"",VLOOKUP(A281,'[1]Z04 支出决算表(财决04表)'!$A$10:$J$500,4,FALSE))</f>
        <v/>
      </c>
      <c r="D281" s="76" t="str">
        <f>IF(ISERROR(VLOOKUP(A281,'[1]Z04 支出决算表(财决04表)'!$A$10:$J$500,5,FALSE)),"",VLOOKUP(A281,'[1]Z04 支出决算表(财决04表)'!$A$10:$J$500,5,FALSE))</f>
        <v/>
      </c>
      <c r="E281" s="76" t="str">
        <f>IF(ISERROR(VLOOKUP(A281,'[1]Z04 支出决算表(财决04表)'!$A$10:$J$500,6,FALSE)),"",VLOOKUP(A281,'[1]Z04 支出决算表(财决04表)'!$A$10:$J$500,6,FALSE))</f>
        <v/>
      </c>
      <c r="F281" s="76" t="str">
        <f>IF(ISERROR(VLOOKUP(A281,'[1]Z04 支出决算表(财决04表)'!$A$10:$J$500,7,FALSE)),"",VLOOKUP(A281,'[1]Z04 支出决算表(财决04表)'!$A$10:$J$500,7,FALSE))</f>
        <v/>
      </c>
      <c r="G281" s="76" t="str">
        <f>IF(ISERROR(VLOOKUP(A281,'[1]Z04 支出决算表(财决04表)'!$A$10:$J$500,8,FALSE)),"",VLOOKUP(A281,'[1]Z04 支出决算表(财决04表)'!$A$10:$J$500,8,FALSE))</f>
        <v/>
      </c>
      <c r="H281" s="76" t="str">
        <f>IF(ISERROR(VLOOKUP(A281,'[1]Z04 支出决算表(财决04表)'!$A$10:$J$500,9,FALSE)),"",VLOOKUP(A281,'[1]Z04 支出决算表(财决04表)'!$A$10:$J$500,9,FALSE))</f>
        <v/>
      </c>
      <c r="I281" s="76" t="str">
        <f>IF(ISERROR(VLOOKUP(A281,'[1]Z04 支出决算表(财决04表)'!$A$10:$J$500,10,FALSE)),"",VLOOKUP(A281,'[1]Z04 支出决算表(财决04表)'!$A$10:$J$500,10,FALSE))</f>
        <v/>
      </c>
      <c r="J281" s="88">
        <f>'[1]Z04 支出决算表(财决04表)'!$A280</f>
        <v>0</v>
      </c>
      <c r="K281" s="74">
        <f>'[1]Z04 支出决算表(财决04表)'!$E280</f>
        <v>0</v>
      </c>
      <c r="L281" s="53" t="str">
        <f t="shared" si="9"/>
        <v/>
      </c>
    </row>
    <row r="282" spans="1:12" ht="22.7" customHeight="1">
      <c r="A282" s="193" t="str">
        <f t="shared" si="8"/>
        <v/>
      </c>
      <c r="B282" s="194"/>
      <c r="C282" s="192" t="str">
        <f>IF(ISERROR(VLOOKUP(A282,'[1]Z04 支出决算表(财决04表)'!$A$10:$J$500,4,FALSE)),"",VLOOKUP(A282,'[1]Z04 支出决算表(财决04表)'!$A$10:$J$500,4,FALSE))</f>
        <v/>
      </c>
      <c r="D282" s="76" t="str">
        <f>IF(ISERROR(VLOOKUP(A282,'[1]Z04 支出决算表(财决04表)'!$A$10:$J$500,5,FALSE)),"",VLOOKUP(A282,'[1]Z04 支出决算表(财决04表)'!$A$10:$J$500,5,FALSE))</f>
        <v/>
      </c>
      <c r="E282" s="76" t="str">
        <f>IF(ISERROR(VLOOKUP(A282,'[1]Z04 支出决算表(财决04表)'!$A$10:$J$500,6,FALSE)),"",VLOOKUP(A282,'[1]Z04 支出决算表(财决04表)'!$A$10:$J$500,6,FALSE))</f>
        <v/>
      </c>
      <c r="F282" s="76" t="str">
        <f>IF(ISERROR(VLOOKUP(A282,'[1]Z04 支出决算表(财决04表)'!$A$10:$J$500,7,FALSE)),"",VLOOKUP(A282,'[1]Z04 支出决算表(财决04表)'!$A$10:$J$500,7,FALSE))</f>
        <v/>
      </c>
      <c r="G282" s="76" t="str">
        <f>IF(ISERROR(VLOOKUP(A282,'[1]Z04 支出决算表(财决04表)'!$A$10:$J$500,8,FALSE)),"",VLOOKUP(A282,'[1]Z04 支出决算表(财决04表)'!$A$10:$J$500,8,FALSE))</f>
        <v/>
      </c>
      <c r="H282" s="76" t="str">
        <f>IF(ISERROR(VLOOKUP(A282,'[1]Z04 支出决算表(财决04表)'!$A$10:$J$500,9,FALSE)),"",VLOOKUP(A282,'[1]Z04 支出决算表(财决04表)'!$A$10:$J$500,9,FALSE))</f>
        <v/>
      </c>
      <c r="I282" s="76" t="str">
        <f>IF(ISERROR(VLOOKUP(A282,'[1]Z04 支出决算表(财决04表)'!$A$10:$J$500,10,FALSE)),"",VLOOKUP(A282,'[1]Z04 支出决算表(财决04表)'!$A$10:$J$500,10,FALSE))</f>
        <v/>
      </c>
      <c r="J282" s="88">
        <f>'[1]Z04 支出决算表(财决04表)'!$A281</f>
        <v>0</v>
      </c>
      <c r="K282" s="74">
        <f>'[1]Z04 支出决算表(财决04表)'!$E281</f>
        <v>0</v>
      </c>
      <c r="L282" s="53" t="str">
        <f t="shared" si="9"/>
        <v/>
      </c>
    </row>
    <row r="283" spans="1:12" ht="22.7" customHeight="1">
      <c r="A283" s="193" t="str">
        <f t="shared" si="8"/>
        <v/>
      </c>
      <c r="B283" s="194"/>
      <c r="C283" s="192" t="str">
        <f>IF(ISERROR(VLOOKUP(A283,'[1]Z04 支出决算表(财决04表)'!$A$10:$J$500,4,FALSE)),"",VLOOKUP(A283,'[1]Z04 支出决算表(财决04表)'!$A$10:$J$500,4,FALSE))</f>
        <v/>
      </c>
      <c r="D283" s="76" t="str">
        <f>IF(ISERROR(VLOOKUP(A283,'[1]Z04 支出决算表(财决04表)'!$A$10:$J$500,5,FALSE)),"",VLOOKUP(A283,'[1]Z04 支出决算表(财决04表)'!$A$10:$J$500,5,FALSE))</f>
        <v/>
      </c>
      <c r="E283" s="76" t="str">
        <f>IF(ISERROR(VLOOKUP(A283,'[1]Z04 支出决算表(财决04表)'!$A$10:$J$500,6,FALSE)),"",VLOOKUP(A283,'[1]Z04 支出决算表(财决04表)'!$A$10:$J$500,6,FALSE))</f>
        <v/>
      </c>
      <c r="F283" s="76" t="str">
        <f>IF(ISERROR(VLOOKUP(A283,'[1]Z04 支出决算表(财决04表)'!$A$10:$J$500,7,FALSE)),"",VLOOKUP(A283,'[1]Z04 支出决算表(财决04表)'!$A$10:$J$500,7,FALSE))</f>
        <v/>
      </c>
      <c r="G283" s="76" t="str">
        <f>IF(ISERROR(VLOOKUP(A283,'[1]Z04 支出决算表(财决04表)'!$A$10:$J$500,8,FALSE)),"",VLOOKUP(A283,'[1]Z04 支出决算表(财决04表)'!$A$10:$J$500,8,FALSE))</f>
        <v/>
      </c>
      <c r="H283" s="76" t="str">
        <f>IF(ISERROR(VLOOKUP(A283,'[1]Z04 支出决算表(财决04表)'!$A$10:$J$500,9,FALSE)),"",VLOOKUP(A283,'[1]Z04 支出决算表(财决04表)'!$A$10:$J$500,9,FALSE))</f>
        <v/>
      </c>
      <c r="I283" s="76" t="str">
        <f>IF(ISERROR(VLOOKUP(A283,'[1]Z04 支出决算表(财决04表)'!$A$10:$J$500,10,FALSE)),"",VLOOKUP(A283,'[1]Z04 支出决算表(财决04表)'!$A$10:$J$500,10,FALSE))</f>
        <v/>
      </c>
      <c r="J283" s="88">
        <f>'[1]Z04 支出决算表(财决04表)'!$A282</f>
        <v>0</v>
      </c>
      <c r="K283" s="74">
        <f>'[1]Z04 支出决算表(财决04表)'!$E282</f>
        <v>0</v>
      </c>
      <c r="L283" s="53" t="str">
        <f t="shared" si="9"/>
        <v/>
      </c>
    </row>
    <row r="284" spans="1:12" ht="22.7" customHeight="1">
      <c r="A284" s="193" t="str">
        <f t="shared" si="8"/>
        <v/>
      </c>
      <c r="B284" s="194"/>
      <c r="C284" s="192" t="str">
        <f>IF(ISERROR(VLOOKUP(A284,'[1]Z04 支出决算表(财决04表)'!$A$10:$J$500,4,FALSE)),"",VLOOKUP(A284,'[1]Z04 支出决算表(财决04表)'!$A$10:$J$500,4,FALSE))</f>
        <v/>
      </c>
      <c r="D284" s="76" t="str">
        <f>IF(ISERROR(VLOOKUP(A284,'[1]Z04 支出决算表(财决04表)'!$A$10:$J$500,5,FALSE)),"",VLOOKUP(A284,'[1]Z04 支出决算表(财决04表)'!$A$10:$J$500,5,FALSE))</f>
        <v/>
      </c>
      <c r="E284" s="76" t="str">
        <f>IF(ISERROR(VLOOKUP(A284,'[1]Z04 支出决算表(财决04表)'!$A$10:$J$500,6,FALSE)),"",VLOOKUP(A284,'[1]Z04 支出决算表(财决04表)'!$A$10:$J$500,6,FALSE))</f>
        <v/>
      </c>
      <c r="F284" s="76" t="str">
        <f>IF(ISERROR(VLOOKUP(A284,'[1]Z04 支出决算表(财决04表)'!$A$10:$J$500,7,FALSE)),"",VLOOKUP(A284,'[1]Z04 支出决算表(财决04表)'!$A$10:$J$500,7,FALSE))</f>
        <v/>
      </c>
      <c r="G284" s="76" t="str">
        <f>IF(ISERROR(VLOOKUP(A284,'[1]Z04 支出决算表(财决04表)'!$A$10:$J$500,8,FALSE)),"",VLOOKUP(A284,'[1]Z04 支出决算表(财决04表)'!$A$10:$J$500,8,FALSE))</f>
        <v/>
      </c>
      <c r="H284" s="76" t="str">
        <f>IF(ISERROR(VLOOKUP(A284,'[1]Z04 支出决算表(财决04表)'!$A$10:$J$500,9,FALSE)),"",VLOOKUP(A284,'[1]Z04 支出决算表(财决04表)'!$A$10:$J$500,9,FALSE))</f>
        <v/>
      </c>
      <c r="I284" s="76" t="str">
        <f>IF(ISERROR(VLOOKUP(A284,'[1]Z04 支出决算表(财决04表)'!$A$10:$J$500,10,FALSE)),"",VLOOKUP(A284,'[1]Z04 支出决算表(财决04表)'!$A$10:$J$500,10,FALSE))</f>
        <v/>
      </c>
      <c r="J284" s="88">
        <f>'[1]Z04 支出决算表(财决04表)'!$A283</f>
        <v>0</v>
      </c>
      <c r="K284" s="74">
        <f>'[1]Z04 支出决算表(财决04表)'!$E283</f>
        <v>0</v>
      </c>
      <c r="L284" s="53" t="str">
        <f t="shared" si="9"/>
        <v/>
      </c>
    </row>
    <row r="285" spans="1:12" ht="22.7" customHeight="1">
      <c r="A285" s="193" t="str">
        <f t="shared" si="8"/>
        <v/>
      </c>
      <c r="B285" s="194"/>
      <c r="C285" s="192" t="str">
        <f>IF(ISERROR(VLOOKUP(A285,'[1]Z04 支出决算表(财决04表)'!$A$10:$J$500,4,FALSE)),"",VLOOKUP(A285,'[1]Z04 支出决算表(财决04表)'!$A$10:$J$500,4,FALSE))</f>
        <v/>
      </c>
      <c r="D285" s="76" t="str">
        <f>IF(ISERROR(VLOOKUP(A285,'[1]Z04 支出决算表(财决04表)'!$A$10:$J$500,5,FALSE)),"",VLOOKUP(A285,'[1]Z04 支出决算表(财决04表)'!$A$10:$J$500,5,FALSE))</f>
        <v/>
      </c>
      <c r="E285" s="76" t="str">
        <f>IF(ISERROR(VLOOKUP(A285,'[1]Z04 支出决算表(财决04表)'!$A$10:$J$500,6,FALSE)),"",VLOOKUP(A285,'[1]Z04 支出决算表(财决04表)'!$A$10:$J$500,6,FALSE))</f>
        <v/>
      </c>
      <c r="F285" s="76" t="str">
        <f>IF(ISERROR(VLOOKUP(A285,'[1]Z04 支出决算表(财决04表)'!$A$10:$J$500,7,FALSE)),"",VLOOKUP(A285,'[1]Z04 支出决算表(财决04表)'!$A$10:$J$500,7,FALSE))</f>
        <v/>
      </c>
      <c r="G285" s="76" t="str">
        <f>IF(ISERROR(VLOOKUP(A285,'[1]Z04 支出决算表(财决04表)'!$A$10:$J$500,8,FALSE)),"",VLOOKUP(A285,'[1]Z04 支出决算表(财决04表)'!$A$10:$J$500,8,FALSE))</f>
        <v/>
      </c>
      <c r="H285" s="76" t="str">
        <f>IF(ISERROR(VLOOKUP(A285,'[1]Z04 支出决算表(财决04表)'!$A$10:$J$500,9,FALSE)),"",VLOOKUP(A285,'[1]Z04 支出决算表(财决04表)'!$A$10:$J$500,9,FALSE))</f>
        <v/>
      </c>
      <c r="I285" s="76" t="str">
        <f>IF(ISERROR(VLOOKUP(A285,'[1]Z04 支出决算表(财决04表)'!$A$10:$J$500,10,FALSE)),"",VLOOKUP(A285,'[1]Z04 支出决算表(财决04表)'!$A$10:$J$500,10,FALSE))</f>
        <v/>
      </c>
      <c r="J285" s="88">
        <f>'[1]Z04 支出决算表(财决04表)'!$A284</f>
        <v>0</v>
      </c>
      <c r="K285" s="74">
        <f>'[1]Z04 支出决算表(财决04表)'!$E284</f>
        <v>0</v>
      </c>
      <c r="L285" s="53" t="str">
        <f t="shared" si="9"/>
        <v/>
      </c>
    </row>
    <row r="286" spans="1:12" ht="22.7" customHeight="1">
      <c r="A286" s="193" t="str">
        <f t="shared" si="8"/>
        <v/>
      </c>
      <c r="B286" s="194"/>
      <c r="C286" s="192" t="str">
        <f>IF(ISERROR(VLOOKUP(A286,'[1]Z04 支出决算表(财决04表)'!$A$10:$J$500,4,FALSE)),"",VLOOKUP(A286,'[1]Z04 支出决算表(财决04表)'!$A$10:$J$500,4,FALSE))</f>
        <v/>
      </c>
      <c r="D286" s="76" t="str">
        <f>IF(ISERROR(VLOOKUP(A286,'[1]Z04 支出决算表(财决04表)'!$A$10:$J$500,5,FALSE)),"",VLOOKUP(A286,'[1]Z04 支出决算表(财决04表)'!$A$10:$J$500,5,FALSE))</f>
        <v/>
      </c>
      <c r="E286" s="76" t="str">
        <f>IF(ISERROR(VLOOKUP(A286,'[1]Z04 支出决算表(财决04表)'!$A$10:$J$500,6,FALSE)),"",VLOOKUP(A286,'[1]Z04 支出决算表(财决04表)'!$A$10:$J$500,6,FALSE))</f>
        <v/>
      </c>
      <c r="F286" s="76" t="str">
        <f>IF(ISERROR(VLOOKUP(A286,'[1]Z04 支出决算表(财决04表)'!$A$10:$J$500,7,FALSE)),"",VLOOKUP(A286,'[1]Z04 支出决算表(财决04表)'!$A$10:$J$500,7,FALSE))</f>
        <v/>
      </c>
      <c r="G286" s="76" t="str">
        <f>IF(ISERROR(VLOOKUP(A286,'[1]Z04 支出决算表(财决04表)'!$A$10:$J$500,8,FALSE)),"",VLOOKUP(A286,'[1]Z04 支出决算表(财决04表)'!$A$10:$J$500,8,FALSE))</f>
        <v/>
      </c>
      <c r="H286" s="76" t="str">
        <f>IF(ISERROR(VLOOKUP(A286,'[1]Z04 支出决算表(财决04表)'!$A$10:$J$500,9,FALSE)),"",VLOOKUP(A286,'[1]Z04 支出决算表(财决04表)'!$A$10:$J$500,9,FALSE))</f>
        <v/>
      </c>
      <c r="I286" s="76" t="str">
        <f>IF(ISERROR(VLOOKUP(A286,'[1]Z04 支出决算表(财决04表)'!$A$10:$J$500,10,FALSE)),"",VLOOKUP(A286,'[1]Z04 支出决算表(财决04表)'!$A$10:$J$500,10,FALSE))</f>
        <v/>
      </c>
      <c r="J286" s="88">
        <f>'[1]Z04 支出决算表(财决04表)'!$A285</f>
        <v>0</v>
      </c>
      <c r="K286" s="74">
        <f>'[1]Z04 支出决算表(财决04表)'!$E285</f>
        <v>0</v>
      </c>
      <c r="L286" s="53" t="str">
        <f t="shared" si="9"/>
        <v/>
      </c>
    </row>
    <row r="287" spans="1:12" ht="22.7" customHeight="1">
      <c r="A287" s="193" t="str">
        <f t="shared" si="8"/>
        <v/>
      </c>
      <c r="B287" s="194"/>
      <c r="C287" s="192" t="str">
        <f>IF(ISERROR(VLOOKUP(A287,'[1]Z04 支出决算表(财决04表)'!$A$10:$J$500,4,FALSE)),"",VLOOKUP(A287,'[1]Z04 支出决算表(财决04表)'!$A$10:$J$500,4,FALSE))</f>
        <v/>
      </c>
      <c r="D287" s="76" t="str">
        <f>IF(ISERROR(VLOOKUP(A287,'[1]Z04 支出决算表(财决04表)'!$A$10:$J$500,5,FALSE)),"",VLOOKUP(A287,'[1]Z04 支出决算表(财决04表)'!$A$10:$J$500,5,FALSE))</f>
        <v/>
      </c>
      <c r="E287" s="76" t="str">
        <f>IF(ISERROR(VLOOKUP(A287,'[1]Z04 支出决算表(财决04表)'!$A$10:$J$500,6,FALSE)),"",VLOOKUP(A287,'[1]Z04 支出决算表(财决04表)'!$A$10:$J$500,6,FALSE))</f>
        <v/>
      </c>
      <c r="F287" s="76" t="str">
        <f>IF(ISERROR(VLOOKUP(A287,'[1]Z04 支出决算表(财决04表)'!$A$10:$J$500,7,FALSE)),"",VLOOKUP(A287,'[1]Z04 支出决算表(财决04表)'!$A$10:$J$500,7,FALSE))</f>
        <v/>
      </c>
      <c r="G287" s="76" t="str">
        <f>IF(ISERROR(VLOOKUP(A287,'[1]Z04 支出决算表(财决04表)'!$A$10:$J$500,8,FALSE)),"",VLOOKUP(A287,'[1]Z04 支出决算表(财决04表)'!$A$10:$J$500,8,FALSE))</f>
        <v/>
      </c>
      <c r="H287" s="76" t="str">
        <f>IF(ISERROR(VLOOKUP(A287,'[1]Z04 支出决算表(财决04表)'!$A$10:$J$500,9,FALSE)),"",VLOOKUP(A287,'[1]Z04 支出决算表(财决04表)'!$A$10:$J$500,9,FALSE))</f>
        <v/>
      </c>
      <c r="I287" s="76" t="str">
        <f>IF(ISERROR(VLOOKUP(A287,'[1]Z04 支出决算表(财决04表)'!$A$10:$J$500,10,FALSE)),"",VLOOKUP(A287,'[1]Z04 支出决算表(财决04表)'!$A$10:$J$500,10,FALSE))</f>
        <v/>
      </c>
      <c r="J287" s="88">
        <f>'[1]Z04 支出决算表(财决04表)'!$A286</f>
        <v>0</v>
      </c>
      <c r="K287" s="74">
        <f>'[1]Z04 支出决算表(财决04表)'!$E286</f>
        <v>0</v>
      </c>
      <c r="L287" s="53" t="str">
        <f t="shared" si="9"/>
        <v/>
      </c>
    </row>
    <row r="288" spans="1:12" ht="22.7" customHeight="1">
      <c r="A288" s="193" t="str">
        <f t="shared" si="8"/>
        <v/>
      </c>
      <c r="B288" s="194"/>
      <c r="C288" s="192" t="str">
        <f>IF(ISERROR(VLOOKUP(A288,'[1]Z04 支出决算表(财决04表)'!$A$10:$J$500,4,FALSE)),"",VLOOKUP(A288,'[1]Z04 支出决算表(财决04表)'!$A$10:$J$500,4,FALSE))</f>
        <v/>
      </c>
      <c r="D288" s="76" t="str">
        <f>IF(ISERROR(VLOOKUP(A288,'[1]Z04 支出决算表(财决04表)'!$A$10:$J$500,5,FALSE)),"",VLOOKUP(A288,'[1]Z04 支出决算表(财决04表)'!$A$10:$J$500,5,FALSE))</f>
        <v/>
      </c>
      <c r="E288" s="76" t="str">
        <f>IF(ISERROR(VLOOKUP(A288,'[1]Z04 支出决算表(财决04表)'!$A$10:$J$500,6,FALSE)),"",VLOOKUP(A288,'[1]Z04 支出决算表(财决04表)'!$A$10:$J$500,6,FALSE))</f>
        <v/>
      </c>
      <c r="F288" s="76" t="str">
        <f>IF(ISERROR(VLOOKUP(A288,'[1]Z04 支出决算表(财决04表)'!$A$10:$J$500,7,FALSE)),"",VLOOKUP(A288,'[1]Z04 支出决算表(财决04表)'!$A$10:$J$500,7,FALSE))</f>
        <v/>
      </c>
      <c r="G288" s="76" t="str">
        <f>IF(ISERROR(VLOOKUP(A288,'[1]Z04 支出决算表(财决04表)'!$A$10:$J$500,8,FALSE)),"",VLOOKUP(A288,'[1]Z04 支出决算表(财决04表)'!$A$10:$J$500,8,FALSE))</f>
        <v/>
      </c>
      <c r="H288" s="76" t="str">
        <f>IF(ISERROR(VLOOKUP(A288,'[1]Z04 支出决算表(财决04表)'!$A$10:$J$500,9,FALSE)),"",VLOOKUP(A288,'[1]Z04 支出决算表(财决04表)'!$A$10:$J$500,9,FALSE))</f>
        <v/>
      </c>
      <c r="I288" s="76" t="str">
        <f>IF(ISERROR(VLOOKUP(A288,'[1]Z04 支出决算表(财决04表)'!$A$10:$J$500,10,FALSE)),"",VLOOKUP(A288,'[1]Z04 支出决算表(财决04表)'!$A$10:$J$500,10,FALSE))</f>
        <v/>
      </c>
      <c r="J288" s="88">
        <f>'[1]Z04 支出决算表(财决04表)'!$A287</f>
        <v>0</v>
      </c>
      <c r="K288" s="74">
        <f>'[1]Z04 支出决算表(财决04表)'!$E287</f>
        <v>0</v>
      </c>
      <c r="L288" s="53" t="str">
        <f t="shared" si="9"/>
        <v/>
      </c>
    </row>
    <row r="289" spans="1:12" ht="22.7" customHeight="1">
      <c r="A289" s="193" t="str">
        <f t="shared" si="8"/>
        <v/>
      </c>
      <c r="B289" s="194"/>
      <c r="C289" s="192" t="str">
        <f>IF(ISERROR(VLOOKUP(A289,'[1]Z04 支出决算表(财决04表)'!$A$10:$J$500,4,FALSE)),"",VLOOKUP(A289,'[1]Z04 支出决算表(财决04表)'!$A$10:$J$500,4,FALSE))</f>
        <v/>
      </c>
      <c r="D289" s="76" t="str">
        <f>IF(ISERROR(VLOOKUP(A289,'[1]Z04 支出决算表(财决04表)'!$A$10:$J$500,5,FALSE)),"",VLOOKUP(A289,'[1]Z04 支出决算表(财决04表)'!$A$10:$J$500,5,FALSE))</f>
        <v/>
      </c>
      <c r="E289" s="76" t="str">
        <f>IF(ISERROR(VLOOKUP(A289,'[1]Z04 支出决算表(财决04表)'!$A$10:$J$500,6,FALSE)),"",VLOOKUP(A289,'[1]Z04 支出决算表(财决04表)'!$A$10:$J$500,6,FALSE))</f>
        <v/>
      </c>
      <c r="F289" s="76" t="str">
        <f>IF(ISERROR(VLOOKUP(A289,'[1]Z04 支出决算表(财决04表)'!$A$10:$J$500,7,FALSE)),"",VLOOKUP(A289,'[1]Z04 支出决算表(财决04表)'!$A$10:$J$500,7,FALSE))</f>
        <v/>
      </c>
      <c r="G289" s="76" t="str">
        <f>IF(ISERROR(VLOOKUP(A289,'[1]Z04 支出决算表(财决04表)'!$A$10:$J$500,8,FALSE)),"",VLOOKUP(A289,'[1]Z04 支出决算表(财决04表)'!$A$10:$J$500,8,FALSE))</f>
        <v/>
      </c>
      <c r="H289" s="76" t="str">
        <f>IF(ISERROR(VLOOKUP(A289,'[1]Z04 支出决算表(财决04表)'!$A$10:$J$500,9,FALSE)),"",VLOOKUP(A289,'[1]Z04 支出决算表(财决04表)'!$A$10:$J$500,9,FALSE))</f>
        <v/>
      </c>
      <c r="I289" s="76" t="str">
        <f>IF(ISERROR(VLOOKUP(A289,'[1]Z04 支出决算表(财决04表)'!$A$10:$J$500,10,FALSE)),"",VLOOKUP(A289,'[1]Z04 支出决算表(财决04表)'!$A$10:$J$500,10,FALSE))</f>
        <v/>
      </c>
      <c r="J289" s="88">
        <f>'[1]Z04 支出决算表(财决04表)'!$A288</f>
        <v>0</v>
      </c>
      <c r="K289" s="74">
        <f>'[1]Z04 支出决算表(财决04表)'!$E288</f>
        <v>0</v>
      </c>
      <c r="L289" s="53" t="str">
        <f t="shared" si="9"/>
        <v/>
      </c>
    </row>
    <row r="290" spans="1:12" ht="22.7" customHeight="1">
      <c r="A290" s="193" t="str">
        <f t="shared" si="8"/>
        <v/>
      </c>
      <c r="B290" s="194"/>
      <c r="C290" s="192" t="str">
        <f>IF(ISERROR(VLOOKUP(A290,'[1]Z04 支出决算表(财决04表)'!$A$10:$J$500,4,FALSE)),"",VLOOKUP(A290,'[1]Z04 支出决算表(财决04表)'!$A$10:$J$500,4,FALSE))</f>
        <v/>
      </c>
      <c r="D290" s="76" t="str">
        <f>IF(ISERROR(VLOOKUP(A290,'[1]Z04 支出决算表(财决04表)'!$A$10:$J$500,5,FALSE)),"",VLOOKUP(A290,'[1]Z04 支出决算表(财决04表)'!$A$10:$J$500,5,FALSE))</f>
        <v/>
      </c>
      <c r="E290" s="76" t="str">
        <f>IF(ISERROR(VLOOKUP(A290,'[1]Z04 支出决算表(财决04表)'!$A$10:$J$500,6,FALSE)),"",VLOOKUP(A290,'[1]Z04 支出决算表(财决04表)'!$A$10:$J$500,6,FALSE))</f>
        <v/>
      </c>
      <c r="F290" s="76" t="str">
        <f>IF(ISERROR(VLOOKUP(A290,'[1]Z04 支出决算表(财决04表)'!$A$10:$J$500,7,FALSE)),"",VLOOKUP(A290,'[1]Z04 支出决算表(财决04表)'!$A$10:$J$500,7,FALSE))</f>
        <v/>
      </c>
      <c r="G290" s="76" t="str">
        <f>IF(ISERROR(VLOOKUP(A290,'[1]Z04 支出决算表(财决04表)'!$A$10:$J$500,8,FALSE)),"",VLOOKUP(A290,'[1]Z04 支出决算表(财决04表)'!$A$10:$J$500,8,FALSE))</f>
        <v/>
      </c>
      <c r="H290" s="76" t="str">
        <f>IF(ISERROR(VLOOKUP(A290,'[1]Z04 支出决算表(财决04表)'!$A$10:$J$500,9,FALSE)),"",VLOOKUP(A290,'[1]Z04 支出决算表(财决04表)'!$A$10:$J$500,9,FALSE))</f>
        <v/>
      </c>
      <c r="I290" s="76" t="str">
        <f>IF(ISERROR(VLOOKUP(A290,'[1]Z04 支出决算表(财决04表)'!$A$10:$J$500,10,FALSE)),"",VLOOKUP(A290,'[1]Z04 支出决算表(财决04表)'!$A$10:$J$500,10,FALSE))</f>
        <v/>
      </c>
      <c r="J290" s="88">
        <f>'[1]Z04 支出决算表(财决04表)'!$A289</f>
        <v>0</v>
      </c>
      <c r="K290" s="74">
        <f>'[1]Z04 支出决算表(财决04表)'!$E289</f>
        <v>0</v>
      </c>
      <c r="L290" s="53" t="str">
        <f t="shared" si="9"/>
        <v/>
      </c>
    </row>
    <row r="291" spans="1:12" ht="22.7" customHeight="1">
      <c r="A291" s="193" t="str">
        <f t="shared" si="8"/>
        <v/>
      </c>
      <c r="B291" s="194"/>
      <c r="C291" s="192" t="str">
        <f>IF(ISERROR(VLOOKUP(A291,'[1]Z04 支出决算表(财决04表)'!$A$10:$J$500,4,FALSE)),"",VLOOKUP(A291,'[1]Z04 支出决算表(财决04表)'!$A$10:$J$500,4,FALSE))</f>
        <v/>
      </c>
      <c r="D291" s="76" t="str">
        <f>IF(ISERROR(VLOOKUP(A291,'[1]Z04 支出决算表(财决04表)'!$A$10:$J$500,5,FALSE)),"",VLOOKUP(A291,'[1]Z04 支出决算表(财决04表)'!$A$10:$J$500,5,FALSE))</f>
        <v/>
      </c>
      <c r="E291" s="76" t="str">
        <f>IF(ISERROR(VLOOKUP(A291,'[1]Z04 支出决算表(财决04表)'!$A$10:$J$500,6,FALSE)),"",VLOOKUP(A291,'[1]Z04 支出决算表(财决04表)'!$A$10:$J$500,6,FALSE))</f>
        <v/>
      </c>
      <c r="F291" s="76" t="str">
        <f>IF(ISERROR(VLOOKUP(A291,'[1]Z04 支出决算表(财决04表)'!$A$10:$J$500,7,FALSE)),"",VLOOKUP(A291,'[1]Z04 支出决算表(财决04表)'!$A$10:$J$500,7,FALSE))</f>
        <v/>
      </c>
      <c r="G291" s="76" t="str">
        <f>IF(ISERROR(VLOOKUP(A291,'[1]Z04 支出决算表(财决04表)'!$A$10:$J$500,8,FALSE)),"",VLOOKUP(A291,'[1]Z04 支出决算表(财决04表)'!$A$10:$J$500,8,FALSE))</f>
        <v/>
      </c>
      <c r="H291" s="76" t="str">
        <f>IF(ISERROR(VLOOKUP(A291,'[1]Z04 支出决算表(财决04表)'!$A$10:$J$500,9,FALSE)),"",VLOOKUP(A291,'[1]Z04 支出决算表(财决04表)'!$A$10:$J$500,9,FALSE))</f>
        <v/>
      </c>
      <c r="I291" s="76" t="str">
        <f>IF(ISERROR(VLOOKUP(A291,'[1]Z04 支出决算表(财决04表)'!$A$10:$J$500,10,FALSE)),"",VLOOKUP(A291,'[1]Z04 支出决算表(财决04表)'!$A$10:$J$500,10,FALSE))</f>
        <v/>
      </c>
      <c r="J291" s="88">
        <f>'[1]Z04 支出决算表(财决04表)'!$A290</f>
        <v>0</v>
      </c>
      <c r="K291" s="74">
        <f>'[1]Z04 支出决算表(财决04表)'!$E290</f>
        <v>0</v>
      </c>
      <c r="L291" s="53" t="str">
        <f t="shared" si="9"/>
        <v/>
      </c>
    </row>
    <row r="292" spans="1:12" ht="22.7" customHeight="1">
      <c r="A292" s="193" t="str">
        <f t="shared" si="8"/>
        <v/>
      </c>
      <c r="B292" s="194"/>
      <c r="C292" s="192" t="str">
        <f>IF(ISERROR(VLOOKUP(A292,'[1]Z04 支出决算表(财决04表)'!$A$10:$J$500,4,FALSE)),"",VLOOKUP(A292,'[1]Z04 支出决算表(财决04表)'!$A$10:$J$500,4,FALSE))</f>
        <v/>
      </c>
      <c r="D292" s="76" t="str">
        <f>IF(ISERROR(VLOOKUP(A292,'[1]Z04 支出决算表(财决04表)'!$A$10:$J$500,5,FALSE)),"",VLOOKUP(A292,'[1]Z04 支出决算表(财决04表)'!$A$10:$J$500,5,FALSE))</f>
        <v/>
      </c>
      <c r="E292" s="76" t="str">
        <f>IF(ISERROR(VLOOKUP(A292,'[1]Z04 支出决算表(财决04表)'!$A$10:$J$500,6,FALSE)),"",VLOOKUP(A292,'[1]Z04 支出决算表(财决04表)'!$A$10:$J$500,6,FALSE))</f>
        <v/>
      </c>
      <c r="F292" s="76" t="str">
        <f>IF(ISERROR(VLOOKUP(A292,'[1]Z04 支出决算表(财决04表)'!$A$10:$J$500,7,FALSE)),"",VLOOKUP(A292,'[1]Z04 支出决算表(财决04表)'!$A$10:$J$500,7,FALSE))</f>
        <v/>
      </c>
      <c r="G292" s="76" t="str">
        <f>IF(ISERROR(VLOOKUP(A292,'[1]Z04 支出决算表(财决04表)'!$A$10:$J$500,8,FALSE)),"",VLOOKUP(A292,'[1]Z04 支出决算表(财决04表)'!$A$10:$J$500,8,FALSE))</f>
        <v/>
      </c>
      <c r="H292" s="76" t="str">
        <f>IF(ISERROR(VLOOKUP(A292,'[1]Z04 支出决算表(财决04表)'!$A$10:$J$500,9,FALSE)),"",VLOOKUP(A292,'[1]Z04 支出决算表(财决04表)'!$A$10:$J$500,9,FALSE))</f>
        <v/>
      </c>
      <c r="I292" s="76" t="str">
        <f>IF(ISERROR(VLOOKUP(A292,'[1]Z04 支出决算表(财决04表)'!$A$10:$J$500,10,FALSE)),"",VLOOKUP(A292,'[1]Z04 支出决算表(财决04表)'!$A$10:$J$500,10,FALSE))</f>
        <v/>
      </c>
      <c r="J292" s="88">
        <f>'[1]Z04 支出决算表(财决04表)'!$A291</f>
        <v>0</v>
      </c>
      <c r="K292" s="74">
        <f>'[1]Z04 支出决算表(财决04表)'!$E291</f>
        <v>0</v>
      </c>
      <c r="L292" s="53" t="str">
        <f t="shared" si="9"/>
        <v/>
      </c>
    </row>
    <row r="293" spans="1:12" ht="22.7" customHeight="1">
      <c r="A293" s="193" t="str">
        <f t="shared" si="8"/>
        <v/>
      </c>
      <c r="B293" s="194"/>
      <c r="C293" s="192" t="str">
        <f>IF(ISERROR(VLOOKUP(A293,'[1]Z04 支出决算表(财决04表)'!$A$10:$J$500,4,FALSE)),"",VLOOKUP(A293,'[1]Z04 支出决算表(财决04表)'!$A$10:$J$500,4,FALSE))</f>
        <v/>
      </c>
      <c r="D293" s="76" t="str">
        <f>IF(ISERROR(VLOOKUP(A293,'[1]Z04 支出决算表(财决04表)'!$A$10:$J$500,5,FALSE)),"",VLOOKUP(A293,'[1]Z04 支出决算表(财决04表)'!$A$10:$J$500,5,FALSE))</f>
        <v/>
      </c>
      <c r="E293" s="76" t="str">
        <f>IF(ISERROR(VLOOKUP(A293,'[1]Z04 支出决算表(财决04表)'!$A$10:$J$500,6,FALSE)),"",VLOOKUP(A293,'[1]Z04 支出决算表(财决04表)'!$A$10:$J$500,6,FALSE))</f>
        <v/>
      </c>
      <c r="F293" s="76" t="str">
        <f>IF(ISERROR(VLOOKUP(A293,'[1]Z04 支出决算表(财决04表)'!$A$10:$J$500,7,FALSE)),"",VLOOKUP(A293,'[1]Z04 支出决算表(财决04表)'!$A$10:$J$500,7,FALSE))</f>
        <v/>
      </c>
      <c r="G293" s="76" t="str">
        <f>IF(ISERROR(VLOOKUP(A293,'[1]Z04 支出决算表(财决04表)'!$A$10:$J$500,8,FALSE)),"",VLOOKUP(A293,'[1]Z04 支出决算表(财决04表)'!$A$10:$J$500,8,FALSE))</f>
        <v/>
      </c>
      <c r="H293" s="76" t="str">
        <f>IF(ISERROR(VLOOKUP(A293,'[1]Z04 支出决算表(财决04表)'!$A$10:$J$500,9,FALSE)),"",VLOOKUP(A293,'[1]Z04 支出决算表(财决04表)'!$A$10:$J$500,9,FALSE))</f>
        <v/>
      </c>
      <c r="I293" s="76" t="str">
        <f>IF(ISERROR(VLOOKUP(A293,'[1]Z04 支出决算表(财决04表)'!$A$10:$J$500,10,FALSE)),"",VLOOKUP(A293,'[1]Z04 支出决算表(财决04表)'!$A$10:$J$500,10,FALSE))</f>
        <v/>
      </c>
      <c r="J293" s="88">
        <f>'[1]Z04 支出决算表(财决04表)'!$A292</f>
        <v>0</v>
      </c>
      <c r="K293" s="74">
        <f>'[1]Z04 支出决算表(财决04表)'!$E292</f>
        <v>0</v>
      </c>
      <c r="L293" s="53" t="str">
        <f t="shared" si="9"/>
        <v/>
      </c>
    </row>
    <row r="294" spans="1:12" ht="22.7" customHeight="1">
      <c r="A294" s="193" t="str">
        <f t="shared" si="8"/>
        <v/>
      </c>
      <c r="B294" s="194"/>
      <c r="C294" s="192" t="str">
        <f>IF(ISERROR(VLOOKUP(A294,'[1]Z04 支出决算表(财决04表)'!$A$10:$J$500,4,FALSE)),"",VLOOKUP(A294,'[1]Z04 支出决算表(财决04表)'!$A$10:$J$500,4,FALSE))</f>
        <v/>
      </c>
      <c r="D294" s="76" t="str">
        <f>IF(ISERROR(VLOOKUP(A294,'[1]Z04 支出决算表(财决04表)'!$A$10:$J$500,5,FALSE)),"",VLOOKUP(A294,'[1]Z04 支出决算表(财决04表)'!$A$10:$J$500,5,FALSE))</f>
        <v/>
      </c>
      <c r="E294" s="76" t="str">
        <f>IF(ISERROR(VLOOKUP(A294,'[1]Z04 支出决算表(财决04表)'!$A$10:$J$500,6,FALSE)),"",VLOOKUP(A294,'[1]Z04 支出决算表(财决04表)'!$A$10:$J$500,6,FALSE))</f>
        <v/>
      </c>
      <c r="F294" s="76" t="str">
        <f>IF(ISERROR(VLOOKUP(A294,'[1]Z04 支出决算表(财决04表)'!$A$10:$J$500,7,FALSE)),"",VLOOKUP(A294,'[1]Z04 支出决算表(财决04表)'!$A$10:$J$500,7,FALSE))</f>
        <v/>
      </c>
      <c r="G294" s="76" t="str">
        <f>IF(ISERROR(VLOOKUP(A294,'[1]Z04 支出决算表(财决04表)'!$A$10:$J$500,8,FALSE)),"",VLOOKUP(A294,'[1]Z04 支出决算表(财决04表)'!$A$10:$J$500,8,FALSE))</f>
        <v/>
      </c>
      <c r="H294" s="76" t="str">
        <f>IF(ISERROR(VLOOKUP(A294,'[1]Z04 支出决算表(财决04表)'!$A$10:$J$500,9,FALSE)),"",VLOOKUP(A294,'[1]Z04 支出决算表(财决04表)'!$A$10:$J$500,9,FALSE))</f>
        <v/>
      </c>
      <c r="I294" s="76" t="str">
        <f>IF(ISERROR(VLOOKUP(A294,'[1]Z04 支出决算表(财决04表)'!$A$10:$J$500,10,FALSE)),"",VLOOKUP(A294,'[1]Z04 支出决算表(财决04表)'!$A$10:$J$500,10,FALSE))</f>
        <v/>
      </c>
      <c r="J294" s="88">
        <f>'[1]Z04 支出决算表(财决04表)'!$A293</f>
        <v>0</v>
      </c>
      <c r="K294" s="74">
        <f>'[1]Z04 支出决算表(财决04表)'!$E293</f>
        <v>0</v>
      </c>
      <c r="L294" s="53" t="str">
        <f t="shared" si="9"/>
        <v/>
      </c>
    </row>
    <row r="295" spans="1:12" ht="22.7" customHeight="1">
      <c r="A295" s="193" t="str">
        <f t="shared" si="8"/>
        <v/>
      </c>
      <c r="B295" s="194"/>
      <c r="C295" s="192" t="str">
        <f>IF(ISERROR(VLOOKUP(A295,'[1]Z04 支出决算表(财决04表)'!$A$10:$J$500,4,FALSE)),"",VLOOKUP(A295,'[1]Z04 支出决算表(财决04表)'!$A$10:$J$500,4,FALSE))</f>
        <v/>
      </c>
      <c r="D295" s="76" t="str">
        <f>IF(ISERROR(VLOOKUP(A295,'[1]Z04 支出决算表(财决04表)'!$A$10:$J$500,5,FALSE)),"",VLOOKUP(A295,'[1]Z04 支出决算表(财决04表)'!$A$10:$J$500,5,FALSE))</f>
        <v/>
      </c>
      <c r="E295" s="76" t="str">
        <f>IF(ISERROR(VLOOKUP(A295,'[1]Z04 支出决算表(财决04表)'!$A$10:$J$500,6,FALSE)),"",VLOOKUP(A295,'[1]Z04 支出决算表(财决04表)'!$A$10:$J$500,6,FALSE))</f>
        <v/>
      </c>
      <c r="F295" s="76" t="str">
        <f>IF(ISERROR(VLOOKUP(A295,'[1]Z04 支出决算表(财决04表)'!$A$10:$J$500,7,FALSE)),"",VLOOKUP(A295,'[1]Z04 支出决算表(财决04表)'!$A$10:$J$500,7,FALSE))</f>
        <v/>
      </c>
      <c r="G295" s="76" t="str">
        <f>IF(ISERROR(VLOOKUP(A295,'[1]Z04 支出决算表(财决04表)'!$A$10:$J$500,8,FALSE)),"",VLOOKUP(A295,'[1]Z04 支出决算表(财决04表)'!$A$10:$J$500,8,FALSE))</f>
        <v/>
      </c>
      <c r="H295" s="76" t="str">
        <f>IF(ISERROR(VLOOKUP(A295,'[1]Z04 支出决算表(财决04表)'!$A$10:$J$500,9,FALSE)),"",VLOOKUP(A295,'[1]Z04 支出决算表(财决04表)'!$A$10:$J$500,9,FALSE))</f>
        <v/>
      </c>
      <c r="I295" s="76" t="str">
        <f>IF(ISERROR(VLOOKUP(A295,'[1]Z04 支出决算表(财决04表)'!$A$10:$J$500,10,FALSE)),"",VLOOKUP(A295,'[1]Z04 支出决算表(财决04表)'!$A$10:$J$500,10,FALSE))</f>
        <v/>
      </c>
      <c r="J295" s="88">
        <f>'[1]Z04 支出决算表(财决04表)'!$A294</f>
        <v>0</v>
      </c>
      <c r="K295" s="74">
        <f>'[1]Z04 支出决算表(财决04表)'!$E294</f>
        <v>0</v>
      </c>
      <c r="L295" s="53" t="str">
        <f t="shared" si="9"/>
        <v/>
      </c>
    </row>
    <row r="296" spans="1:12" ht="22.7" customHeight="1">
      <c r="A296" s="193" t="str">
        <f t="shared" si="8"/>
        <v/>
      </c>
      <c r="B296" s="194"/>
      <c r="C296" s="192" t="str">
        <f>IF(ISERROR(VLOOKUP(A296,'[1]Z04 支出决算表(财决04表)'!$A$10:$J$500,4,FALSE)),"",VLOOKUP(A296,'[1]Z04 支出决算表(财决04表)'!$A$10:$J$500,4,FALSE))</f>
        <v/>
      </c>
      <c r="D296" s="76" t="str">
        <f>IF(ISERROR(VLOOKUP(A296,'[1]Z04 支出决算表(财决04表)'!$A$10:$J$500,5,FALSE)),"",VLOOKUP(A296,'[1]Z04 支出决算表(财决04表)'!$A$10:$J$500,5,FALSE))</f>
        <v/>
      </c>
      <c r="E296" s="76" t="str">
        <f>IF(ISERROR(VLOOKUP(A296,'[1]Z04 支出决算表(财决04表)'!$A$10:$J$500,6,FALSE)),"",VLOOKUP(A296,'[1]Z04 支出决算表(财决04表)'!$A$10:$J$500,6,FALSE))</f>
        <v/>
      </c>
      <c r="F296" s="76" t="str">
        <f>IF(ISERROR(VLOOKUP(A296,'[1]Z04 支出决算表(财决04表)'!$A$10:$J$500,7,FALSE)),"",VLOOKUP(A296,'[1]Z04 支出决算表(财决04表)'!$A$10:$J$500,7,FALSE))</f>
        <v/>
      </c>
      <c r="G296" s="76" t="str">
        <f>IF(ISERROR(VLOOKUP(A296,'[1]Z04 支出决算表(财决04表)'!$A$10:$J$500,8,FALSE)),"",VLOOKUP(A296,'[1]Z04 支出决算表(财决04表)'!$A$10:$J$500,8,FALSE))</f>
        <v/>
      </c>
      <c r="H296" s="76" t="str">
        <f>IF(ISERROR(VLOOKUP(A296,'[1]Z04 支出决算表(财决04表)'!$A$10:$J$500,9,FALSE)),"",VLOOKUP(A296,'[1]Z04 支出决算表(财决04表)'!$A$10:$J$500,9,FALSE))</f>
        <v/>
      </c>
      <c r="I296" s="76" t="str">
        <f>IF(ISERROR(VLOOKUP(A296,'[1]Z04 支出决算表(财决04表)'!$A$10:$J$500,10,FALSE)),"",VLOOKUP(A296,'[1]Z04 支出决算表(财决04表)'!$A$10:$J$500,10,FALSE))</f>
        <v/>
      </c>
      <c r="J296" s="88">
        <f>'[1]Z04 支出决算表(财决04表)'!$A295</f>
        <v>0</v>
      </c>
      <c r="K296" s="74">
        <f>'[1]Z04 支出决算表(财决04表)'!$E295</f>
        <v>0</v>
      </c>
      <c r="L296" s="53" t="str">
        <f t="shared" si="9"/>
        <v/>
      </c>
    </row>
    <row r="297" spans="1:12" ht="22.7" customHeight="1">
      <c r="A297" s="193" t="str">
        <f t="shared" si="8"/>
        <v/>
      </c>
      <c r="B297" s="194"/>
      <c r="C297" s="192" t="str">
        <f>IF(ISERROR(VLOOKUP(A297,'[1]Z04 支出决算表(财决04表)'!$A$10:$J$500,4,FALSE)),"",VLOOKUP(A297,'[1]Z04 支出决算表(财决04表)'!$A$10:$J$500,4,FALSE))</f>
        <v/>
      </c>
      <c r="D297" s="76" t="str">
        <f>IF(ISERROR(VLOOKUP(A297,'[1]Z04 支出决算表(财决04表)'!$A$10:$J$500,5,FALSE)),"",VLOOKUP(A297,'[1]Z04 支出决算表(财决04表)'!$A$10:$J$500,5,FALSE))</f>
        <v/>
      </c>
      <c r="E297" s="76" t="str">
        <f>IF(ISERROR(VLOOKUP(A297,'[1]Z04 支出决算表(财决04表)'!$A$10:$J$500,6,FALSE)),"",VLOOKUP(A297,'[1]Z04 支出决算表(财决04表)'!$A$10:$J$500,6,FALSE))</f>
        <v/>
      </c>
      <c r="F297" s="76" t="str">
        <f>IF(ISERROR(VLOOKUP(A297,'[1]Z04 支出决算表(财决04表)'!$A$10:$J$500,7,FALSE)),"",VLOOKUP(A297,'[1]Z04 支出决算表(财决04表)'!$A$10:$J$500,7,FALSE))</f>
        <v/>
      </c>
      <c r="G297" s="76" t="str">
        <f>IF(ISERROR(VLOOKUP(A297,'[1]Z04 支出决算表(财决04表)'!$A$10:$J$500,8,FALSE)),"",VLOOKUP(A297,'[1]Z04 支出决算表(财决04表)'!$A$10:$J$500,8,FALSE))</f>
        <v/>
      </c>
      <c r="H297" s="76" t="str">
        <f>IF(ISERROR(VLOOKUP(A297,'[1]Z04 支出决算表(财决04表)'!$A$10:$J$500,9,FALSE)),"",VLOOKUP(A297,'[1]Z04 支出决算表(财决04表)'!$A$10:$J$500,9,FALSE))</f>
        <v/>
      </c>
      <c r="I297" s="76" t="str">
        <f>IF(ISERROR(VLOOKUP(A297,'[1]Z04 支出决算表(财决04表)'!$A$10:$J$500,10,FALSE)),"",VLOOKUP(A297,'[1]Z04 支出决算表(财决04表)'!$A$10:$J$500,10,FALSE))</f>
        <v/>
      </c>
      <c r="J297" s="88">
        <f>'[1]Z04 支出决算表(财决04表)'!$A296</f>
        <v>0</v>
      </c>
      <c r="K297" s="74">
        <f>'[1]Z04 支出决算表(财决04表)'!$E296</f>
        <v>0</v>
      </c>
      <c r="L297" s="53" t="str">
        <f t="shared" si="9"/>
        <v/>
      </c>
    </row>
    <row r="298" spans="1:12" ht="22.7" customHeight="1">
      <c r="A298" s="193" t="str">
        <f t="shared" si="8"/>
        <v/>
      </c>
      <c r="B298" s="194"/>
      <c r="C298" s="192" t="str">
        <f>IF(ISERROR(VLOOKUP(A298,'[1]Z04 支出决算表(财决04表)'!$A$10:$J$500,4,FALSE)),"",VLOOKUP(A298,'[1]Z04 支出决算表(财决04表)'!$A$10:$J$500,4,FALSE))</f>
        <v/>
      </c>
      <c r="D298" s="76" t="str">
        <f>IF(ISERROR(VLOOKUP(A298,'[1]Z04 支出决算表(财决04表)'!$A$10:$J$500,5,FALSE)),"",VLOOKUP(A298,'[1]Z04 支出决算表(财决04表)'!$A$10:$J$500,5,FALSE))</f>
        <v/>
      </c>
      <c r="E298" s="76" t="str">
        <f>IF(ISERROR(VLOOKUP(A298,'[1]Z04 支出决算表(财决04表)'!$A$10:$J$500,6,FALSE)),"",VLOOKUP(A298,'[1]Z04 支出决算表(财决04表)'!$A$10:$J$500,6,FALSE))</f>
        <v/>
      </c>
      <c r="F298" s="76" t="str">
        <f>IF(ISERROR(VLOOKUP(A298,'[1]Z04 支出决算表(财决04表)'!$A$10:$J$500,7,FALSE)),"",VLOOKUP(A298,'[1]Z04 支出决算表(财决04表)'!$A$10:$J$500,7,FALSE))</f>
        <v/>
      </c>
      <c r="G298" s="76" t="str">
        <f>IF(ISERROR(VLOOKUP(A298,'[1]Z04 支出决算表(财决04表)'!$A$10:$J$500,8,FALSE)),"",VLOOKUP(A298,'[1]Z04 支出决算表(财决04表)'!$A$10:$J$500,8,FALSE))</f>
        <v/>
      </c>
      <c r="H298" s="76" t="str">
        <f>IF(ISERROR(VLOOKUP(A298,'[1]Z04 支出决算表(财决04表)'!$A$10:$J$500,9,FALSE)),"",VLOOKUP(A298,'[1]Z04 支出决算表(财决04表)'!$A$10:$J$500,9,FALSE))</f>
        <v/>
      </c>
      <c r="I298" s="76" t="str">
        <f>IF(ISERROR(VLOOKUP(A298,'[1]Z04 支出决算表(财决04表)'!$A$10:$J$500,10,FALSE)),"",VLOOKUP(A298,'[1]Z04 支出决算表(财决04表)'!$A$10:$J$500,10,FALSE))</f>
        <v/>
      </c>
      <c r="J298" s="88">
        <f>'[1]Z04 支出决算表(财决04表)'!$A297</f>
        <v>0</v>
      </c>
      <c r="K298" s="74">
        <f>'[1]Z04 支出决算表(财决04表)'!$E297</f>
        <v>0</v>
      </c>
      <c r="L298" s="53" t="str">
        <f t="shared" si="9"/>
        <v/>
      </c>
    </row>
    <row r="299" spans="1:12" ht="22.7" customHeight="1">
      <c r="A299" s="193" t="str">
        <f t="shared" si="8"/>
        <v/>
      </c>
      <c r="B299" s="194"/>
      <c r="C299" s="192" t="str">
        <f>IF(ISERROR(VLOOKUP(A299,'[1]Z04 支出决算表(财决04表)'!$A$10:$J$500,4,FALSE)),"",VLOOKUP(A299,'[1]Z04 支出决算表(财决04表)'!$A$10:$J$500,4,FALSE))</f>
        <v/>
      </c>
      <c r="D299" s="76" t="str">
        <f>IF(ISERROR(VLOOKUP(A299,'[1]Z04 支出决算表(财决04表)'!$A$10:$J$500,5,FALSE)),"",VLOOKUP(A299,'[1]Z04 支出决算表(财决04表)'!$A$10:$J$500,5,FALSE))</f>
        <v/>
      </c>
      <c r="E299" s="76" t="str">
        <f>IF(ISERROR(VLOOKUP(A299,'[1]Z04 支出决算表(财决04表)'!$A$10:$J$500,6,FALSE)),"",VLOOKUP(A299,'[1]Z04 支出决算表(财决04表)'!$A$10:$J$500,6,FALSE))</f>
        <v/>
      </c>
      <c r="F299" s="76" t="str">
        <f>IF(ISERROR(VLOOKUP(A299,'[1]Z04 支出决算表(财决04表)'!$A$10:$J$500,7,FALSE)),"",VLOOKUP(A299,'[1]Z04 支出决算表(财决04表)'!$A$10:$J$500,7,FALSE))</f>
        <v/>
      </c>
      <c r="G299" s="76" t="str">
        <f>IF(ISERROR(VLOOKUP(A299,'[1]Z04 支出决算表(财决04表)'!$A$10:$J$500,8,FALSE)),"",VLOOKUP(A299,'[1]Z04 支出决算表(财决04表)'!$A$10:$J$500,8,FALSE))</f>
        <v/>
      </c>
      <c r="H299" s="76" t="str">
        <f>IF(ISERROR(VLOOKUP(A299,'[1]Z04 支出决算表(财决04表)'!$A$10:$J$500,9,FALSE)),"",VLOOKUP(A299,'[1]Z04 支出决算表(财决04表)'!$A$10:$J$500,9,FALSE))</f>
        <v/>
      </c>
      <c r="I299" s="76" t="str">
        <f>IF(ISERROR(VLOOKUP(A299,'[1]Z04 支出决算表(财决04表)'!$A$10:$J$500,10,FALSE)),"",VLOOKUP(A299,'[1]Z04 支出决算表(财决04表)'!$A$10:$J$500,10,FALSE))</f>
        <v/>
      </c>
      <c r="J299" s="88">
        <f>'[1]Z04 支出决算表(财决04表)'!$A298</f>
        <v>0</v>
      </c>
      <c r="K299" s="74">
        <f>'[1]Z04 支出决算表(财决04表)'!$E298</f>
        <v>0</v>
      </c>
      <c r="L299" s="53" t="str">
        <f t="shared" si="9"/>
        <v/>
      </c>
    </row>
    <row r="300" spans="1:12" ht="22.7" customHeight="1">
      <c r="A300" s="193" t="str">
        <f t="shared" si="8"/>
        <v/>
      </c>
      <c r="B300" s="194"/>
      <c r="C300" s="192" t="str">
        <f>IF(ISERROR(VLOOKUP(A300,'[1]Z04 支出决算表(财决04表)'!$A$10:$J$500,4,FALSE)),"",VLOOKUP(A300,'[1]Z04 支出决算表(财决04表)'!$A$10:$J$500,4,FALSE))</f>
        <v/>
      </c>
      <c r="D300" s="76" t="str">
        <f>IF(ISERROR(VLOOKUP(A300,'[1]Z04 支出决算表(财决04表)'!$A$10:$J$500,5,FALSE)),"",VLOOKUP(A300,'[1]Z04 支出决算表(财决04表)'!$A$10:$J$500,5,FALSE))</f>
        <v/>
      </c>
      <c r="E300" s="76" t="str">
        <f>IF(ISERROR(VLOOKUP(A300,'[1]Z04 支出决算表(财决04表)'!$A$10:$J$500,6,FALSE)),"",VLOOKUP(A300,'[1]Z04 支出决算表(财决04表)'!$A$10:$J$500,6,FALSE))</f>
        <v/>
      </c>
      <c r="F300" s="76" t="str">
        <f>IF(ISERROR(VLOOKUP(A300,'[1]Z04 支出决算表(财决04表)'!$A$10:$J$500,7,FALSE)),"",VLOOKUP(A300,'[1]Z04 支出决算表(财决04表)'!$A$10:$J$500,7,FALSE))</f>
        <v/>
      </c>
      <c r="G300" s="76" t="str">
        <f>IF(ISERROR(VLOOKUP(A300,'[1]Z04 支出决算表(财决04表)'!$A$10:$J$500,8,FALSE)),"",VLOOKUP(A300,'[1]Z04 支出决算表(财决04表)'!$A$10:$J$500,8,FALSE))</f>
        <v/>
      </c>
      <c r="H300" s="76" t="str">
        <f>IF(ISERROR(VLOOKUP(A300,'[1]Z04 支出决算表(财决04表)'!$A$10:$J$500,9,FALSE)),"",VLOOKUP(A300,'[1]Z04 支出决算表(财决04表)'!$A$10:$J$500,9,FALSE))</f>
        <v/>
      </c>
      <c r="I300" s="76" t="str">
        <f>IF(ISERROR(VLOOKUP(A300,'[1]Z04 支出决算表(财决04表)'!$A$10:$J$500,10,FALSE)),"",VLOOKUP(A300,'[1]Z04 支出决算表(财决04表)'!$A$10:$J$500,10,FALSE))</f>
        <v/>
      </c>
      <c r="J300" s="88">
        <f>'[1]Z04 支出决算表(财决04表)'!$A299</f>
        <v>0</v>
      </c>
      <c r="K300" s="74">
        <f>'[1]Z04 支出决算表(财决04表)'!$E299</f>
        <v>0</v>
      </c>
      <c r="L300" s="53" t="str">
        <f t="shared" si="9"/>
        <v/>
      </c>
    </row>
    <row r="301" spans="1:12">
      <c r="J301" s="88">
        <f>'[1]Z04 支出决算表(财决04表)'!$A300</f>
        <v>0</v>
      </c>
      <c r="K301" s="74">
        <f>'[1]Z04 支出决算表(财决04表)'!$E300</f>
        <v>0</v>
      </c>
      <c r="L301" s="53" t="str">
        <f t="shared" si="9"/>
        <v/>
      </c>
    </row>
    <row r="302" spans="1:12">
      <c r="J302" s="88">
        <f>'[1]Z04 支出决算表(财决04表)'!$A301</f>
        <v>0</v>
      </c>
      <c r="K302" s="74">
        <f>'[1]Z04 支出决算表(财决04表)'!$E301</f>
        <v>0</v>
      </c>
      <c r="L302" s="53" t="str">
        <f t="shared" si="9"/>
        <v/>
      </c>
    </row>
    <row r="303" spans="1:12">
      <c r="J303" s="88">
        <f>'[1]Z04 支出决算表(财决04表)'!$A302</f>
        <v>0</v>
      </c>
      <c r="K303" s="74">
        <f>'[1]Z04 支出决算表(财决04表)'!$E302</f>
        <v>0</v>
      </c>
      <c r="L303" s="53" t="str">
        <f t="shared" si="9"/>
        <v/>
      </c>
    </row>
    <row r="304" spans="1:12">
      <c r="J304" s="88">
        <f>'[1]Z04 支出决算表(财决04表)'!$A303</f>
        <v>0</v>
      </c>
      <c r="K304" s="74">
        <f>'[1]Z04 支出决算表(财决04表)'!$E303</f>
        <v>0</v>
      </c>
      <c r="L304" s="53" t="str">
        <f t="shared" si="9"/>
        <v/>
      </c>
    </row>
    <row r="305" spans="10:12">
      <c r="J305" s="88">
        <f>'[1]Z04 支出决算表(财决04表)'!$A304</f>
        <v>0</v>
      </c>
      <c r="K305" s="74">
        <f>'[1]Z04 支出决算表(财决04表)'!$E304</f>
        <v>0</v>
      </c>
      <c r="L305" s="53" t="str">
        <f t="shared" si="9"/>
        <v/>
      </c>
    </row>
    <row r="306" spans="10:12">
      <c r="J306" s="88">
        <f>'[1]Z04 支出决算表(财决04表)'!$A305</f>
        <v>0</v>
      </c>
      <c r="K306" s="74">
        <f>'[1]Z04 支出决算表(财决04表)'!$E305</f>
        <v>0</v>
      </c>
      <c r="L306" s="53" t="str">
        <f t="shared" si="9"/>
        <v/>
      </c>
    </row>
    <row r="307" spans="10:12">
      <c r="J307" s="88">
        <f>'[1]Z04 支出决算表(财决04表)'!$A306</f>
        <v>0</v>
      </c>
      <c r="K307" s="74">
        <f>'[1]Z04 支出决算表(财决04表)'!$E306</f>
        <v>0</v>
      </c>
      <c r="L307" s="53" t="str">
        <f t="shared" si="9"/>
        <v/>
      </c>
    </row>
    <row r="308" spans="10:12">
      <c r="J308" s="88">
        <f>'[1]Z04 支出决算表(财决04表)'!$A307</f>
        <v>0</v>
      </c>
      <c r="K308" s="74">
        <f>'[1]Z04 支出决算表(财决04表)'!$E307</f>
        <v>0</v>
      </c>
      <c r="L308" s="53" t="str">
        <f t="shared" si="9"/>
        <v/>
      </c>
    </row>
    <row r="309" spans="10:12">
      <c r="J309" s="88">
        <f>'[1]Z04 支出决算表(财决04表)'!$A308</f>
        <v>0</v>
      </c>
      <c r="K309" s="74">
        <f>'[1]Z04 支出决算表(财决04表)'!$E308</f>
        <v>0</v>
      </c>
      <c r="L309" s="53" t="str">
        <f t="shared" si="9"/>
        <v/>
      </c>
    </row>
    <row r="310" spans="10:12">
      <c r="J310" s="88">
        <f>'[1]Z04 支出决算表(财决04表)'!$A309</f>
        <v>0</v>
      </c>
      <c r="K310" s="74">
        <f>'[1]Z04 支出决算表(财决04表)'!$E309</f>
        <v>0</v>
      </c>
      <c r="L310" s="53" t="str">
        <f t="shared" si="9"/>
        <v/>
      </c>
    </row>
    <row r="311" spans="10:12">
      <c r="J311" s="88">
        <f>'[1]Z04 支出决算表(财决04表)'!$A310</f>
        <v>0</v>
      </c>
      <c r="K311" s="74">
        <f>'[1]Z04 支出决算表(财决04表)'!$E310</f>
        <v>0</v>
      </c>
      <c r="L311" s="53" t="str">
        <f t="shared" si="9"/>
        <v/>
      </c>
    </row>
    <row r="312" spans="10:12">
      <c r="J312" s="88">
        <f>'[1]Z04 支出决算表(财决04表)'!$A311</f>
        <v>0</v>
      </c>
      <c r="K312" s="74">
        <f>'[1]Z04 支出决算表(财决04表)'!$E311</f>
        <v>0</v>
      </c>
      <c r="L312" s="53" t="str">
        <f t="shared" si="9"/>
        <v/>
      </c>
    </row>
    <row r="313" spans="10:12">
      <c r="J313" s="88">
        <f>'[1]Z04 支出决算表(财决04表)'!$A312</f>
        <v>0</v>
      </c>
      <c r="K313" s="74">
        <f>'[1]Z04 支出决算表(财决04表)'!$E312</f>
        <v>0</v>
      </c>
      <c r="L313" s="53" t="str">
        <f t="shared" si="9"/>
        <v/>
      </c>
    </row>
    <row r="314" spans="10:12">
      <c r="J314" s="88">
        <f>'[1]Z04 支出决算表(财决04表)'!$A313</f>
        <v>0</v>
      </c>
      <c r="K314" s="74">
        <f>'[1]Z04 支出决算表(财决04表)'!$E313</f>
        <v>0</v>
      </c>
      <c r="L314" s="53" t="str">
        <f t="shared" si="9"/>
        <v/>
      </c>
    </row>
    <row r="315" spans="10:12">
      <c r="J315" s="88">
        <f>'[1]Z04 支出决算表(财决04表)'!$A314</f>
        <v>0</v>
      </c>
      <c r="K315" s="74">
        <f>'[1]Z04 支出决算表(财决04表)'!$E314</f>
        <v>0</v>
      </c>
      <c r="L315" s="53" t="str">
        <f t="shared" si="9"/>
        <v/>
      </c>
    </row>
    <row r="316" spans="10:12">
      <c r="J316" s="88">
        <f>'[1]Z04 支出决算表(财决04表)'!$A315</f>
        <v>0</v>
      </c>
      <c r="K316" s="74">
        <f>'[1]Z04 支出决算表(财决04表)'!$E315</f>
        <v>0</v>
      </c>
      <c r="L316" s="53" t="str">
        <f t="shared" si="9"/>
        <v/>
      </c>
    </row>
    <row r="317" spans="10:12">
      <c r="J317" s="88">
        <f>'[1]Z04 支出决算表(财决04表)'!$A316</f>
        <v>0</v>
      </c>
      <c r="K317" s="74">
        <f>'[1]Z04 支出决算表(财决04表)'!$E316</f>
        <v>0</v>
      </c>
      <c r="L317" s="53" t="str">
        <f t="shared" si="9"/>
        <v/>
      </c>
    </row>
    <row r="318" spans="10:12">
      <c r="J318" s="88">
        <f>'[1]Z04 支出决算表(财决04表)'!$A317</f>
        <v>0</v>
      </c>
      <c r="K318" s="74">
        <f>'[1]Z04 支出决算表(财决04表)'!$E317</f>
        <v>0</v>
      </c>
      <c r="L318" s="53" t="str">
        <f t="shared" si="9"/>
        <v/>
      </c>
    </row>
    <row r="319" spans="10:12">
      <c r="J319" s="88">
        <f>'[1]Z04 支出决算表(财决04表)'!$A318</f>
        <v>0</v>
      </c>
      <c r="K319" s="74">
        <f>'[1]Z04 支出决算表(财决04表)'!$E318</f>
        <v>0</v>
      </c>
      <c r="L319" s="53" t="str">
        <f t="shared" si="9"/>
        <v/>
      </c>
    </row>
    <row r="320" spans="10:12">
      <c r="J320" s="88">
        <f>'[1]Z04 支出决算表(财决04表)'!$A319</f>
        <v>0</v>
      </c>
      <c r="K320" s="74">
        <f>'[1]Z04 支出决算表(财决04表)'!$E319</f>
        <v>0</v>
      </c>
      <c r="L320" s="53" t="str">
        <f t="shared" si="9"/>
        <v/>
      </c>
    </row>
    <row r="321" spans="10:12">
      <c r="J321" s="88">
        <f>'[1]Z04 支出决算表(财决04表)'!$A320</f>
        <v>0</v>
      </c>
      <c r="K321" s="74">
        <f>'[1]Z04 支出决算表(财决04表)'!$E320</f>
        <v>0</v>
      </c>
      <c r="L321" s="53" t="str">
        <f t="shared" si="9"/>
        <v/>
      </c>
    </row>
    <row r="322" spans="10:12">
      <c r="J322" s="88">
        <f>'[1]Z04 支出决算表(财决04表)'!$A321</f>
        <v>0</v>
      </c>
      <c r="K322" s="74">
        <f>'[1]Z04 支出决算表(财决04表)'!$E321</f>
        <v>0</v>
      </c>
      <c r="L322" s="53" t="str">
        <f t="shared" si="9"/>
        <v/>
      </c>
    </row>
    <row r="323" spans="10:12">
      <c r="J323" s="88">
        <f>'[1]Z04 支出决算表(财决04表)'!$A322</f>
        <v>0</v>
      </c>
      <c r="K323" s="74">
        <f>'[1]Z04 支出决算表(财决04表)'!$E322</f>
        <v>0</v>
      </c>
      <c r="L323" s="53" t="str">
        <f t="shared" si="9"/>
        <v/>
      </c>
    </row>
    <row r="324" spans="10:12">
      <c r="J324" s="88">
        <f>'[1]Z04 支出决算表(财决04表)'!$A323</f>
        <v>0</v>
      </c>
      <c r="K324" s="74">
        <f>'[1]Z04 支出决算表(财决04表)'!$E323</f>
        <v>0</v>
      </c>
      <c r="L324" s="53" t="str">
        <f t="shared" si="9"/>
        <v/>
      </c>
    </row>
    <row r="325" spans="10:12">
      <c r="J325" s="88">
        <f>'[1]Z04 支出决算表(财决04表)'!$A324</f>
        <v>0</v>
      </c>
      <c r="K325" s="74">
        <f>'[1]Z04 支出决算表(财决04表)'!$E324</f>
        <v>0</v>
      </c>
      <c r="L325" s="53" t="str">
        <f t="shared" si="9"/>
        <v/>
      </c>
    </row>
    <row r="326" spans="10:12">
      <c r="J326" s="88">
        <f>'[1]Z04 支出决算表(财决04表)'!$A325</f>
        <v>0</v>
      </c>
      <c r="K326" s="74">
        <f>'[1]Z04 支出决算表(财决04表)'!$E325</f>
        <v>0</v>
      </c>
      <c r="L326" s="53" t="str">
        <f t="shared" si="9"/>
        <v/>
      </c>
    </row>
    <row r="327" spans="10:12">
      <c r="J327" s="88">
        <f>'[1]Z04 支出决算表(财决04表)'!$A326</f>
        <v>0</v>
      </c>
      <c r="K327" s="74">
        <f>'[1]Z04 支出决算表(财决04表)'!$E326</f>
        <v>0</v>
      </c>
      <c r="L327" s="53" t="str">
        <f t="shared" si="9"/>
        <v/>
      </c>
    </row>
    <row r="328" spans="10:12">
      <c r="J328" s="88">
        <f>'[1]Z04 支出决算表(财决04表)'!$A327</f>
        <v>0</v>
      </c>
      <c r="K328" s="74">
        <f>'[1]Z04 支出决算表(财决04表)'!$E327</f>
        <v>0</v>
      </c>
      <c r="L328" s="53" t="str">
        <f t="shared" si="9"/>
        <v/>
      </c>
    </row>
    <row r="329" spans="10:12">
      <c r="J329" s="88">
        <f>'[1]Z04 支出决算表(财决04表)'!$A328</f>
        <v>0</v>
      </c>
      <c r="K329" s="74">
        <f>'[1]Z04 支出决算表(财决04表)'!$E328</f>
        <v>0</v>
      </c>
      <c r="L329" s="53" t="str">
        <f t="shared" si="9"/>
        <v/>
      </c>
    </row>
    <row r="330" spans="10:12">
      <c r="J330" s="88">
        <f>'[1]Z04 支出决算表(财决04表)'!$A329</f>
        <v>0</v>
      </c>
      <c r="K330" s="74">
        <f>'[1]Z04 支出决算表(财决04表)'!$E329</f>
        <v>0</v>
      </c>
      <c r="L330" s="53" t="str">
        <f t="shared" si="9"/>
        <v/>
      </c>
    </row>
    <row r="331" spans="10:12">
      <c r="J331" s="88">
        <f>'[1]Z04 支出决算表(财决04表)'!$A330</f>
        <v>0</v>
      </c>
      <c r="K331" s="74">
        <f>'[1]Z04 支出决算表(财决04表)'!$E330</f>
        <v>0</v>
      </c>
      <c r="L331" s="53" t="str">
        <f t="shared" si="9"/>
        <v/>
      </c>
    </row>
    <row r="332" spans="10:12">
      <c r="J332" s="88">
        <f>'[1]Z04 支出决算表(财决04表)'!$A331</f>
        <v>0</v>
      </c>
      <c r="K332" s="74">
        <f>'[1]Z04 支出决算表(财决04表)'!$E331</f>
        <v>0</v>
      </c>
      <c r="L332" s="53" t="str">
        <f t="shared" ref="L332:L395" si="10">IF(C332&lt;&gt;"",ROW(),"")</f>
        <v/>
      </c>
    </row>
    <row r="333" spans="10:12">
      <c r="J333" s="88">
        <f>'[1]Z04 支出决算表(财决04表)'!$A332</f>
        <v>0</v>
      </c>
      <c r="K333" s="74">
        <f>'[1]Z04 支出决算表(财决04表)'!$E332</f>
        <v>0</v>
      </c>
      <c r="L333" s="53" t="str">
        <f t="shared" si="10"/>
        <v/>
      </c>
    </row>
    <row r="334" spans="10:12">
      <c r="J334" s="88">
        <f>'[1]Z04 支出决算表(财决04表)'!$A333</f>
        <v>0</v>
      </c>
      <c r="K334" s="74">
        <f>'[1]Z04 支出决算表(财决04表)'!$E333</f>
        <v>0</v>
      </c>
      <c r="L334" s="53" t="str">
        <f t="shared" si="10"/>
        <v/>
      </c>
    </row>
    <row r="335" spans="10:12">
      <c r="J335" s="88">
        <f>'[1]Z04 支出决算表(财决04表)'!$A334</f>
        <v>0</v>
      </c>
      <c r="K335" s="74">
        <f>'[1]Z04 支出决算表(财决04表)'!$E334</f>
        <v>0</v>
      </c>
      <c r="L335" s="53" t="str">
        <f t="shared" si="10"/>
        <v/>
      </c>
    </row>
    <row r="336" spans="10:12">
      <c r="J336" s="88">
        <f>'[1]Z04 支出决算表(财决04表)'!$A335</f>
        <v>0</v>
      </c>
      <c r="K336" s="74">
        <f>'[1]Z04 支出决算表(财决04表)'!$E335</f>
        <v>0</v>
      </c>
      <c r="L336" s="53" t="str">
        <f t="shared" si="10"/>
        <v/>
      </c>
    </row>
    <row r="337" spans="10:12">
      <c r="J337" s="88">
        <f>'[1]Z04 支出决算表(财决04表)'!$A336</f>
        <v>0</v>
      </c>
      <c r="K337" s="74">
        <f>'[1]Z04 支出决算表(财决04表)'!$E336</f>
        <v>0</v>
      </c>
      <c r="L337" s="53" t="str">
        <f t="shared" si="10"/>
        <v/>
      </c>
    </row>
    <row r="338" spans="10:12">
      <c r="J338" s="88">
        <f>'[1]Z04 支出决算表(财决04表)'!$A337</f>
        <v>0</v>
      </c>
      <c r="K338" s="74">
        <f>'[1]Z04 支出决算表(财决04表)'!$E337</f>
        <v>0</v>
      </c>
      <c r="L338" s="53" t="str">
        <f t="shared" si="10"/>
        <v/>
      </c>
    </row>
    <row r="339" spans="10:12">
      <c r="J339" s="88">
        <f>'[1]Z04 支出决算表(财决04表)'!$A338</f>
        <v>0</v>
      </c>
      <c r="K339" s="74">
        <f>'[1]Z04 支出决算表(财决04表)'!$E338</f>
        <v>0</v>
      </c>
      <c r="L339" s="53" t="str">
        <f t="shared" si="10"/>
        <v/>
      </c>
    </row>
    <row r="340" spans="10:12">
      <c r="J340" s="88">
        <f>'[1]Z04 支出决算表(财决04表)'!$A339</f>
        <v>0</v>
      </c>
      <c r="K340" s="74">
        <f>'[1]Z04 支出决算表(财决04表)'!$E339</f>
        <v>0</v>
      </c>
      <c r="L340" s="53" t="str">
        <f t="shared" si="10"/>
        <v/>
      </c>
    </row>
    <row r="341" spans="10:12">
      <c r="J341" s="88">
        <f>'[1]Z04 支出决算表(财决04表)'!$A340</f>
        <v>0</v>
      </c>
      <c r="K341" s="74">
        <f>'[1]Z04 支出决算表(财决04表)'!$E340</f>
        <v>0</v>
      </c>
      <c r="L341" s="53" t="str">
        <f t="shared" si="10"/>
        <v/>
      </c>
    </row>
    <row r="342" spans="10:12">
      <c r="J342" s="88">
        <f>'[1]Z04 支出决算表(财决04表)'!$A341</f>
        <v>0</v>
      </c>
      <c r="K342" s="74">
        <f>'[1]Z04 支出决算表(财决04表)'!$E341</f>
        <v>0</v>
      </c>
      <c r="L342" s="53" t="str">
        <f t="shared" si="10"/>
        <v/>
      </c>
    </row>
    <row r="343" spans="10:12">
      <c r="J343" s="88">
        <f>'[1]Z04 支出决算表(财决04表)'!$A342</f>
        <v>0</v>
      </c>
      <c r="K343" s="74">
        <f>'[1]Z04 支出决算表(财决04表)'!$E342</f>
        <v>0</v>
      </c>
      <c r="L343" s="53" t="str">
        <f t="shared" si="10"/>
        <v/>
      </c>
    </row>
    <row r="344" spans="10:12">
      <c r="J344" s="88">
        <f>'[1]Z04 支出决算表(财决04表)'!$A343</f>
        <v>0</v>
      </c>
      <c r="K344" s="74">
        <f>'[1]Z04 支出决算表(财决04表)'!$E343</f>
        <v>0</v>
      </c>
      <c r="L344" s="53" t="str">
        <f t="shared" si="10"/>
        <v/>
      </c>
    </row>
    <row r="345" spans="10:12">
      <c r="J345" s="88">
        <f>'[1]Z04 支出决算表(财决04表)'!$A344</f>
        <v>0</v>
      </c>
      <c r="K345" s="74">
        <f>'[1]Z04 支出决算表(财决04表)'!$E344</f>
        <v>0</v>
      </c>
      <c r="L345" s="53" t="str">
        <f t="shared" si="10"/>
        <v/>
      </c>
    </row>
    <row r="346" spans="10:12">
      <c r="J346" s="88">
        <f>'[1]Z04 支出决算表(财决04表)'!$A345</f>
        <v>0</v>
      </c>
      <c r="K346" s="74">
        <f>'[1]Z04 支出决算表(财决04表)'!$E345</f>
        <v>0</v>
      </c>
      <c r="L346" s="53" t="str">
        <f t="shared" si="10"/>
        <v/>
      </c>
    </row>
    <row r="347" spans="10:12">
      <c r="J347" s="88">
        <f>'[1]Z04 支出决算表(财决04表)'!$A346</f>
        <v>0</v>
      </c>
      <c r="K347" s="74">
        <f>'[1]Z04 支出决算表(财决04表)'!$E346</f>
        <v>0</v>
      </c>
      <c r="L347" s="53" t="str">
        <f t="shared" si="10"/>
        <v/>
      </c>
    </row>
    <row r="348" spans="10:12">
      <c r="J348" s="88">
        <f>'[1]Z04 支出决算表(财决04表)'!$A347</f>
        <v>0</v>
      </c>
      <c r="K348" s="74">
        <f>'[1]Z04 支出决算表(财决04表)'!$E347</f>
        <v>0</v>
      </c>
      <c r="L348" s="53" t="str">
        <f t="shared" si="10"/>
        <v/>
      </c>
    </row>
    <row r="349" spans="10:12">
      <c r="J349" s="88">
        <f>'[1]Z04 支出决算表(财决04表)'!$A348</f>
        <v>0</v>
      </c>
      <c r="K349" s="74">
        <f>'[1]Z04 支出决算表(财决04表)'!$E348</f>
        <v>0</v>
      </c>
      <c r="L349" s="53" t="str">
        <f t="shared" si="10"/>
        <v/>
      </c>
    </row>
    <row r="350" spans="10:12">
      <c r="J350" s="88">
        <f>'[1]Z04 支出决算表(财决04表)'!$A349</f>
        <v>0</v>
      </c>
      <c r="K350" s="74">
        <f>'[1]Z04 支出决算表(财决04表)'!$E349</f>
        <v>0</v>
      </c>
      <c r="L350" s="53" t="str">
        <f t="shared" si="10"/>
        <v/>
      </c>
    </row>
    <row r="351" spans="10:12">
      <c r="J351" s="88">
        <f>'[1]Z04 支出决算表(财决04表)'!$A350</f>
        <v>0</v>
      </c>
      <c r="K351" s="74">
        <f>'[1]Z04 支出决算表(财决04表)'!$E350</f>
        <v>0</v>
      </c>
      <c r="L351" s="53" t="str">
        <f t="shared" si="10"/>
        <v/>
      </c>
    </row>
    <row r="352" spans="10:12">
      <c r="J352" s="88">
        <f>'[1]Z04 支出决算表(财决04表)'!$A351</f>
        <v>0</v>
      </c>
      <c r="K352" s="74">
        <f>'[1]Z04 支出决算表(财决04表)'!$E351</f>
        <v>0</v>
      </c>
      <c r="L352" s="53" t="str">
        <f t="shared" si="10"/>
        <v/>
      </c>
    </row>
    <row r="353" spans="10:12">
      <c r="J353" s="88">
        <f>'[1]Z04 支出决算表(财决04表)'!$A352</f>
        <v>0</v>
      </c>
      <c r="K353" s="74">
        <f>'[1]Z04 支出决算表(财决04表)'!$E352</f>
        <v>0</v>
      </c>
      <c r="L353" s="53" t="str">
        <f t="shared" si="10"/>
        <v/>
      </c>
    </row>
    <row r="354" spans="10:12">
      <c r="J354" s="88">
        <f>'[1]Z04 支出决算表(财决04表)'!$A353</f>
        <v>0</v>
      </c>
      <c r="K354" s="74">
        <f>'[1]Z04 支出决算表(财决04表)'!$E353</f>
        <v>0</v>
      </c>
      <c r="L354" s="53" t="str">
        <f t="shared" si="10"/>
        <v/>
      </c>
    </row>
    <row r="355" spans="10:12">
      <c r="J355" s="88">
        <f>'[1]Z04 支出决算表(财决04表)'!$A354</f>
        <v>0</v>
      </c>
      <c r="K355" s="74">
        <f>'[1]Z04 支出决算表(财决04表)'!$E354</f>
        <v>0</v>
      </c>
      <c r="L355" s="53" t="str">
        <f t="shared" si="10"/>
        <v/>
      </c>
    </row>
    <row r="356" spans="10:12">
      <c r="J356" s="88">
        <f>'[1]Z04 支出决算表(财决04表)'!$A355</f>
        <v>0</v>
      </c>
      <c r="K356" s="74">
        <f>'[1]Z04 支出决算表(财决04表)'!$E355</f>
        <v>0</v>
      </c>
      <c r="L356" s="53" t="str">
        <f t="shared" si="10"/>
        <v/>
      </c>
    </row>
    <row r="357" spans="10:12">
      <c r="J357" s="88">
        <f>'[1]Z04 支出决算表(财决04表)'!$A356</f>
        <v>0</v>
      </c>
      <c r="K357" s="74">
        <f>'[1]Z04 支出决算表(财决04表)'!$E356</f>
        <v>0</v>
      </c>
      <c r="L357" s="53" t="str">
        <f t="shared" si="10"/>
        <v/>
      </c>
    </row>
    <row r="358" spans="10:12">
      <c r="J358" s="88">
        <f>'[1]Z04 支出决算表(财决04表)'!$A357</f>
        <v>0</v>
      </c>
      <c r="K358" s="74">
        <f>'[1]Z04 支出决算表(财决04表)'!$E357</f>
        <v>0</v>
      </c>
      <c r="L358" s="53" t="str">
        <f t="shared" si="10"/>
        <v/>
      </c>
    </row>
    <row r="359" spans="10:12">
      <c r="J359" s="88">
        <f>'[1]Z04 支出决算表(财决04表)'!$A358</f>
        <v>0</v>
      </c>
      <c r="K359" s="74">
        <f>'[1]Z04 支出决算表(财决04表)'!$E358</f>
        <v>0</v>
      </c>
      <c r="L359" s="53" t="str">
        <f t="shared" si="10"/>
        <v/>
      </c>
    </row>
    <row r="360" spans="10:12">
      <c r="J360" s="88">
        <f>'[1]Z04 支出决算表(财决04表)'!$A359</f>
        <v>0</v>
      </c>
      <c r="K360" s="74">
        <f>'[1]Z04 支出决算表(财决04表)'!$E359</f>
        <v>0</v>
      </c>
      <c r="L360" s="53" t="str">
        <f t="shared" si="10"/>
        <v/>
      </c>
    </row>
    <row r="361" spans="10:12">
      <c r="J361" s="88">
        <f>'[1]Z04 支出决算表(财决04表)'!$A360</f>
        <v>0</v>
      </c>
      <c r="K361" s="74">
        <f>'[1]Z04 支出决算表(财决04表)'!$E360</f>
        <v>0</v>
      </c>
      <c r="L361" s="53" t="str">
        <f t="shared" si="10"/>
        <v/>
      </c>
    </row>
    <row r="362" spans="10:12">
      <c r="J362" s="88">
        <f>'[1]Z04 支出决算表(财决04表)'!$A361</f>
        <v>0</v>
      </c>
      <c r="K362" s="74">
        <f>'[1]Z04 支出决算表(财决04表)'!$E361</f>
        <v>0</v>
      </c>
      <c r="L362" s="53" t="str">
        <f t="shared" si="10"/>
        <v/>
      </c>
    </row>
    <row r="363" spans="10:12">
      <c r="J363" s="88">
        <f>'[1]Z04 支出决算表(财决04表)'!$A362</f>
        <v>0</v>
      </c>
      <c r="K363" s="74">
        <f>'[1]Z04 支出决算表(财决04表)'!$E362</f>
        <v>0</v>
      </c>
      <c r="L363" s="53" t="str">
        <f t="shared" si="10"/>
        <v/>
      </c>
    </row>
    <row r="364" spans="10:12">
      <c r="J364" s="88">
        <f>'[1]Z04 支出决算表(财决04表)'!$A363</f>
        <v>0</v>
      </c>
      <c r="K364" s="74">
        <f>'[1]Z04 支出决算表(财决04表)'!$E363</f>
        <v>0</v>
      </c>
      <c r="L364" s="53" t="str">
        <f t="shared" si="10"/>
        <v/>
      </c>
    </row>
    <row r="365" spans="10:12">
      <c r="J365" s="88">
        <f>'[1]Z04 支出决算表(财决04表)'!$A364</f>
        <v>0</v>
      </c>
      <c r="K365" s="74">
        <f>'[1]Z04 支出决算表(财决04表)'!$E364</f>
        <v>0</v>
      </c>
      <c r="L365" s="53" t="str">
        <f t="shared" si="10"/>
        <v/>
      </c>
    </row>
    <row r="366" spans="10:12">
      <c r="J366" s="88">
        <f>'[1]Z04 支出决算表(财决04表)'!$A365</f>
        <v>0</v>
      </c>
      <c r="K366" s="74">
        <f>'[1]Z04 支出决算表(财决04表)'!$E365</f>
        <v>0</v>
      </c>
      <c r="L366" s="53" t="str">
        <f t="shared" si="10"/>
        <v/>
      </c>
    </row>
    <row r="367" spans="10:12">
      <c r="J367" s="88">
        <f>'[1]Z04 支出决算表(财决04表)'!$A366</f>
        <v>0</v>
      </c>
      <c r="K367" s="74">
        <f>'[1]Z04 支出决算表(财决04表)'!$E366</f>
        <v>0</v>
      </c>
      <c r="L367" s="53" t="str">
        <f t="shared" si="10"/>
        <v/>
      </c>
    </row>
    <row r="368" spans="10:12">
      <c r="J368" s="88">
        <f>'[1]Z04 支出决算表(财决04表)'!$A367</f>
        <v>0</v>
      </c>
      <c r="K368" s="74">
        <f>'[1]Z04 支出决算表(财决04表)'!$E367</f>
        <v>0</v>
      </c>
      <c r="L368" s="53" t="str">
        <f t="shared" si="10"/>
        <v/>
      </c>
    </row>
    <row r="369" spans="10:12">
      <c r="J369" s="88">
        <f>'[1]Z04 支出决算表(财决04表)'!$A368</f>
        <v>0</v>
      </c>
      <c r="K369" s="74">
        <f>'[1]Z04 支出决算表(财决04表)'!$E368</f>
        <v>0</v>
      </c>
      <c r="L369" s="53" t="str">
        <f t="shared" si="10"/>
        <v/>
      </c>
    </row>
    <row r="370" spans="10:12">
      <c r="J370" s="88">
        <f>'[1]Z04 支出决算表(财决04表)'!$A369</f>
        <v>0</v>
      </c>
      <c r="K370" s="74">
        <f>'[1]Z04 支出决算表(财决04表)'!$E369</f>
        <v>0</v>
      </c>
      <c r="L370" s="53" t="str">
        <f t="shared" si="10"/>
        <v/>
      </c>
    </row>
    <row r="371" spans="10:12">
      <c r="J371" s="88">
        <f>'[1]Z04 支出决算表(财决04表)'!$A370</f>
        <v>0</v>
      </c>
      <c r="K371" s="74">
        <f>'[1]Z04 支出决算表(财决04表)'!$E370</f>
        <v>0</v>
      </c>
      <c r="L371" s="53" t="str">
        <f t="shared" si="10"/>
        <v/>
      </c>
    </row>
    <row r="372" spans="10:12">
      <c r="J372" s="88">
        <f>'[1]Z04 支出决算表(财决04表)'!$A371</f>
        <v>0</v>
      </c>
      <c r="K372" s="74">
        <f>'[1]Z04 支出决算表(财决04表)'!$E371</f>
        <v>0</v>
      </c>
      <c r="L372" s="53" t="str">
        <f t="shared" si="10"/>
        <v/>
      </c>
    </row>
    <row r="373" spans="10:12">
      <c r="J373" s="88">
        <f>'[1]Z04 支出决算表(财决04表)'!$A372</f>
        <v>0</v>
      </c>
      <c r="K373" s="74">
        <f>'[1]Z04 支出决算表(财决04表)'!$E372</f>
        <v>0</v>
      </c>
      <c r="L373" s="53" t="str">
        <f t="shared" si="10"/>
        <v/>
      </c>
    </row>
    <row r="374" spans="10:12">
      <c r="J374" s="88">
        <f>'[1]Z04 支出决算表(财决04表)'!$A373</f>
        <v>0</v>
      </c>
      <c r="K374" s="74">
        <f>'[1]Z04 支出决算表(财决04表)'!$E373</f>
        <v>0</v>
      </c>
      <c r="L374" s="53" t="str">
        <f t="shared" si="10"/>
        <v/>
      </c>
    </row>
    <row r="375" spans="10:12">
      <c r="J375" s="88">
        <f>'[1]Z04 支出决算表(财决04表)'!$A374</f>
        <v>0</v>
      </c>
      <c r="K375" s="74">
        <f>'[1]Z04 支出决算表(财决04表)'!$E374</f>
        <v>0</v>
      </c>
      <c r="L375" s="53" t="str">
        <f t="shared" si="10"/>
        <v/>
      </c>
    </row>
    <row r="376" spans="10:12">
      <c r="J376" s="88">
        <f>'[1]Z04 支出决算表(财决04表)'!$A375</f>
        <v>0</v>
      </c>
      <c r="K376" s="74">
        <f>'[1]Z04 支出决算表(财决04表)'!$E375</f>
        <v>0</v>
      </c>
      <c r="L376" s="53" t="str">
        <f t="shared" si="10"/>
        <v/>
      </c>
    </row>
    <row r="377" spans="10:12">
      <c r="J377" s="88">
        <f>'[1]Z04 支出决算表(财决04表)'!$A376</f>
        <v>0</v>
      </c>
      <c r="K377" s="74">
        <f>'[1]Z04 支出决算表(财决04表)'!$E376</f>
        <v>0</v>
      </c>
      <c r="L377" s="53" t="str">
        <f t="shared" si="10"/>
        <v/>
      </c>
    </row>
    <row r="378" spans="10:12">
      <c r="J378" s="88">
        <f>'[1]Z04 支出决算表(财决04表)'!$A377</f>
        <v>0</v>
      </c>
      <c r="K378" s="74">
        <f>'[1]Z04 支出决算表(财决04表)'!$E377</f>
        <v>0</v>
      </c>
      <c r="L378" s="53" t="str">
        <f t="shared" si="10"/>
        <v/>
      </c>
    </row>
    <row r="379" spans="10:12">
      <c r="J379" s="88">
        <f>'[1]Z04 支出决算表(财决04表)'!$A378</f>
        <v>0</v>
      </c>
      <c r="K379" s="74">
        <f>'[1]Z04 支出决算表(财决04表)'!$E378</f>
        <v>0</v>
      </c>
      <c r="L379" s="53" t="str">
        <f t="shared" si="10"/>
        <v/>
      </c>
    </row>
    <row r="380" spans="10:12">
      <c r="J380" s="88">
        <f>'[1]Z04 支出决算表(财决04表)'!$A379</f>
        <v>0</v>
      </c>
      <c r="K380" s="74">
        <f>'[1]Z04 支出决算表(财决04表)'!$E379</f>
        <v>0</v>
      </c>
      <c r="L380" s="53" t="str">
        <f t="shared" si="10"/>
        <v/>
      </c>
    </row>
    <row r="381" spans="10:12">
      <c r="J381" s="88">
        <f>'[1]Z04 支出决算表(财决04表)'!$A380</f>
        <v>0</v>
      </c>
      <c r="K381" s="74">
        <f>'[1]Z04 支出决算表(财决04表)'!$E380</f>
        <v>0</v>
      </c>
      <c r="L381" s="53" t="str">
        <f t="shared" si="10"/>
        <v/>
      </c>
    </row>
    <row r="382" spans="10:12">
      <c r="J382" s="88">
        <f>'[1]Z04 支出决算表(财决04表)'!$A381</f>
        <v>0</v>
      </c>
      <c r="K382" s="74">
        <f>'[1]Z04 支出决算表(财决04表)'!$E381</f>
        <v>0</v>
      </c>
      <c r="L382" s="53" t="str">
        <f t="shared" si="10"/>
        <v/>
      </c>
    </row>
    <row r="383" spans="10:12">
      <c r="J383" s="88">
        <f>'[1]Z04 支出决算表(财决04表)'!$A382</f>
        <v>0</v>
      </c>
      <c r="K383" s="74">
        <f>'[1]Z04 支出决算表(财决04表)'!$E382</f>
        <v>0</v>
      </c>
      <c r="L383" s="53" t="str">
        <f t="shared" si="10"/>
        <v/>
      </c>
    </row>
    <row r="384" spans="10:12">
      <c r="J384" s="88">
        <f>'[1]Z04 支出决算表(财决04表)'!$A383</f>
        <v>0</v>
      </c>
      <c r="K384" s="74">
        <f>'[1]Z04 支出决算表(财决04表)'!$E383</f>
        <v>0</v>
      </c>
      <c r="L384" s="53" t="str">
        <f t="shared" si="10"/>
        <v/>
      </c>
    </row>
    <row r="385" spans="10:12">
      <c r="J385" s="88">
        <f>'[1]Z04 支出决算表(财决04表)'!$A384</f>
        <v>0</v>
      </c>
      <c r="K385" s="74">
        <f>'[1]Z04 支出决算表(财决04表)'!$E384</f>
        <v>0</v>
      </c>
      <c r="L385" s="53" t="str">
        <f t="shared" si="10"/>
        <v/>
      </c>
    </row>
    <row r="386" spans="10:12">
      <c r="J386" s="88">
        <f>'[1]Z04 支出决算表(财决04表)'!$A385</f>
        <v>0</v>
      </c>
      <c r="K386" s="74">
        <f>'[1]Z04 支出决算表(财决04表)'!$E385</f>
        <v>0</v>
      </c>
      <c r="L386" s="53" t="str">
        <f t="shared" si="10"/>
        <v/>
      </c>
    </row>
    <row r="387" spans="10:12">
      <c r="J387" s="88">
        <f>'[1]Z04 支出决算表(财决04表)'!$A386</f>
        <v>0</v>
      </c>
      <c r="K387" s="74">
        <f>'[1]Z04 支出决算表(财决04表)'!$E386</f>
        <v>0</v>
      </c>
      <c r="L387" s="53" t="str">
        <f t="shared" si="10"/>
        <v/>
      </c>
    </row>
    <row r="388" spans="10:12">
      <c r="J388" s="88">
        <f>'[1]Z04 支出决算表(财决04表)'!$A387</f>
        <v>0</v>
      </c>
      <c r="K388" s="74">
        <f>'[1]Z04 支出决算表(财决04表)'!$E387</f>
        <v>0</v>
      </c>
      <c r="L388" s="53" t="str">
        <f t="shared" si="10"/>
        <v/>
      </c>
    </row>
    <row r="389" spans="10:12">
      <c r="J389" s="88">
        <f>'[1]Z04 支出决算表(财决04表)'!$A388</f>
        <v>0</v>
      </c>
      <c r="K389" s="74">
        <f>'[1]Z04 支出决算表(财决04表)'!$E388</f>
        <v>0</v>
      </c>
      <c r="L389" s="53" t="str">
        <f t="shared" si="10"/>
        <v/>
      </c>
    </row>
    <row r="390" spans="10:12">
      <c r="J390" s="88">
        <f>'[1]Z04 支出决算表(财决04表)'!$A389</f>
        <v>0</v>
      </c>
      <c r="K390" s="74">
        <f>'[1]Z04 支出决算表(财决04表)'!$E389</f>
        <v>0</v>
      </c>
      <c r="L390" s="53" t="str">
        <f t="shared" si="10"/>
        <v/>
      </c>
    </row>
    <row r="391" spans="10:12">
      <c r="J391" s="88">
        <f>'[1]Z04 支出决算表(财决04表)'!$A390</f>
        <v>0</v>
      </c>
      <c r="K391" s="74">
        <f>'[1]Z04 支出决算表(财决04表)'!$E390</f>
        <v>0</v>
      </c>
      <c r="L391" s="53" t="str">
        <f t="shared" si="10"/>
        <v/>
      </c>
    </row>
    <row r="392" spans="10:12">
      <c r="J392" s="88">
        <f>'[1]Z04 支出决算表(财决04表)'!$A391</f>
        <v>0</v>
      </c>
      <c r="K392" s="74">
        <f>'[1]Z04 支出决算表(财决04表)'!$E391</f>
        <v>0</v>
      </c>
      <c r="L392" s="53" t="str">
        <f t="shared" si="10"/>
        <v/>
      </c>
    </row>
    <row r="393" spans="10:12">
      <c r="J393" s="88">
        <f>'[1]Z04 支出决算表(财决04表)'!$A392</f>
        <v>0</v>
      </c>
      <c r="K393" s="74">
        <f>'[1]Z04 支出决算表(财决04表)'!$E392</f>
        <v>0</v>
      </c>
      <c r="L393" s="53" t="str">
        <f t="shared" si="10"/>
        <v/>
      </c>
    </row>
    <row r="394" spans="10:12">
      <c r="J394" s="88">
        <f>'[1]Z04 支出决算表(财决04表)'!$A393</f>
        <v>0</v>
      </c>
      <c r="K394" s="74">
        <f>'[1]Z04 支出决算表(财决04表)'!$E393</f>
        <v>0</v>
      </c>
      <c r="L394" s="53" t="str">
        <f t="shared" si="10"/>
        <v/>
      </c>
    </row>
    <row r="395" spans="10:12">
      <c r="J395" s="88">
        <f>'[1]Z04 支出决算表(财决04表)'!$A394</f>
        <v>0</v>
      </c>
      <c r="K395" s="74">
        <f>'[1]Z04 支出决算表(财决04表)'!$E394</f>
        <v>0</v>
      </c>
      <c r="L395" s="53" t="str">
        <f t="shared" si="10"/>
        <v/>
      </c>
    </row>
    <row r="396" spans="10:12">
      <c r="J396" s="88">
        <f>'[1]Z04 支出决算表(财决04表)'!$A395</f>
        <v>0</v>
      </c>
      <c r="K396" s="74">
        <f>'[1]Z04 支出决算表(财决04表)'!$E395</f>
        <v>0</v>
      </c>
      <c r="L396" s="53" t="str">
        <f t="shared" ref="L396:L459" si="11">IF(C396&lt;&gt;"",ROW(),"")</f>
        <v/>
      </c>
    </row>
    <row r="397" spans="10:12">
      <c r="J397" s="88">
        <f>'[1]Z04 支出决算表(财决04表)'!$A396</f>
        <v>0</v>
      </c>
      <c r="K397" s="74">
        <f>'[1]Z04 支出决算表(财决04表)'!$E396</f>
        <v>0</v>
      </c>
      <c r="L397" s="53" t="str">
        <f t="shared" si="11"/>
        <v/>
      </c>
    </row>
    <row r="398" spans="10:12">
      <c r="J398" s="88">
        <f>'[1]Z04 支出决算表(财决04表)'!$A397</f>
        <v>0</v>
      </c>
      <c r="K398" s="74">
        <f>'[1]Z04 支出决算表(财决04表)'!$E397</f>
        <v>0</v>
      </c>
      <c r="L398" s="53" t="str">
        <f t="shared" si="11"/>
        <v/>
      </c>
    </row>
    <row r="399" spans="10:12">
      <c r="J399" s="88">
        <f>'[1]Z04 支出决算表(财决04表)'!$A398</f>
        <v>0</v>
      </c>
      <c r="K399" s="74">
        <f>'[1]Z04 支出决算表(财决04表)'!$E398</f>
        <v>0</v>
      </c>
      <c r="L399" s="53" t="str">
        <f t="shared" si="11"/>
        <v/>
      </c>
    </row>
    <row r="400" spans="10:12">
      <c r="J400" s="88">
        <f>'[1]Z04 支出决算表(财决04表)'!$A399</f>
        <v>0</v>
      </c>
      <c r="K400" s="74">
        <f>'[1]Z04 支出决算表(财决04表)'!$E399</f>
        <v>0</v>
      </c>
      <c r="L400" s="53" t="str">
        <f t="shared" si="11"/>
        <v/>
      </c>
    </row>
    <row r="401" spans="10:12">
      <c r="J401" s="88">
        <f>'[1]Z04 支出决算表(财决04表)'!$A400</f>
        <v>0</v>
      </c>
      <c r="K401" s="74">
        <f>'[1]Z04 支出决算表(财决04表)'!$E400</f>
        <v>0</v>
      </c>
      <c r="L401" s="53" t="str">
        <f t="shared" si="11"/>
        <v/>
      </c>
    </row>
    <row r="402" spans="10:12">
      <c r="J402" s="88">
        <f>'[1]Z04 支出决算表(财决04表)'!$A401</f>
        <v>0</v>
      </c>
      <c r="K402" s="74">
        <f>'[1]Z04 支出决算表(财决04表)'!$E401</f>
        <v>0</v>
      </c>
      <c r="L402" s="53" t="str">
        <f t="shared" si="11"/>
        <v/>
      </c>
    </row>
    <row r="403" spans="10:12">
      <c r="J403" s="88">
        <f>'[1]Z04 支出决算表(财决04表)'!$A402</f>
        <v>0</v>
      </c>
      <c r="K403" s="74">
        <f>'[1]Z04 支出决算表(财决04表)'!$E402</f>
        <v>0</v>
      </c>
      <c r="L403" s="53" t="str">
        <f t="shared" si="11"/>
        <v/>
      </c>
    </row>
    <row r="404" spans="10:12">
      <c r="J404" s="88">
        <f>'[1]Z04 支出决算表(财决04表)'!$A403</f>
        <v>0</v>
      </c>
      <c r="K404" s="74">
        <f>'[1]Z04 支出决算表(财决04表)'!$E403</f>
        <v>0</v>
      </c>
      <c r="L404" s="53" t="str">
        <f t="shared" si="11"/>
        <v/>
      </c>
    </row>
    <row r="405" spans="10:12">
      <c r="J405" s="88">
        <f>'[1]Z04 支出决算表(财决04表)'!$A404</f>
        <v>0</v>
      </c>
      <c r="K405" s="74">
        <f>'[1]Z04 支出决算表(财决04表)'!$E404</f>
        <v>0</v>
      </c>
      <c r="L405" s="53" t="str">
        <f t="shared" si="11"/>
        <v/>
      </c>
    </row>
    <row r="406" spans="10:12">
      <c r="J406" s="88">
        <f>'[1]Z04 支出决算表(财决04表)'!$A405</f>
        <v>0</v>
      </c>
      <c r="K406" s="74">
        <f>'[1]Z04 支出决算表(财决04表)'!$E405</f>
        <v>0</v>
      </c>
      <c r="L406" s="53" t="str">
        <f t="shared" si="11"/>
        <v/>
      </c>
    </row>
    <row r="407" spans="10:12">
      <c r="J407" s="88">
        <f>'[1]Z04 支出决算表(财决04表)'!$A406</f>
        <v>0</v>
      </c>
      <c r="K407" s="74">
        <f>'[1]Z04 支出决算表(财决04表)'!$E406</f>
        <v>0</v>
      </c>
      <c r="L407" s="53" t="str">
        <f t="shared" si="11"/>
        <v/>
      </c>
    </row>
    <row r="408" spans="10:12">
      <c r="J408" s="88">
        <f>'[1]Z04 支出决算表(财决04表)'!$A407</f>
        <v>0</v>
      </c>
      <c r="K408" s="74">
        <f>'[1]Z04 支出决算表(财决04表)'!$E407</f>
        <v>0</v>
      </c>
      <c r="L408" s="53" t="str">
        <f t="shared" si="11"/>
        <v/>
      </c>
    </row>
    <row r="409" spans="10:12">
      <c r="J409" s="88">
        <f>'[1]Z04 支出决算表(财决04表)'!$A408</f>
        <v>0</v>
      </c>
      <c r="K409" s="74">
        <f>'[1]Z04 支出决算表(财决04表)'!$E408</f>
        <v>0</v>
      </c>
      <c r="L409" s="53" t="str">
        <f t="shared" si="11"/>
        <v/>
      </c>
    </row>
    <row r="410" spans="10:12">
      <c r="J410" s="88">
        <f>'[1]Z04 支出决算表(财决04表)'!$A409</f>
        <v>0</v>
      </c>
      <c r="K410" s="74">
        <f>'[1]Z04 支出决算表(财决04表)'!$E409</f>
        <v>0</v>
      </c>
      <c r="L410" s="53" t="str">
        <f t="shared" si="11"/>
        <v/>
      </c>
    </row>
    <row r="411" spans="10:12">
      <c r="J411" s="88">
        <f>'[1]Z04 支出决算表(财决04表)'!$A410</f>
        <v>0</v>
      </c>
      <c r="K411" s="74">
        <f>'[1]Z04 支出决算表(财决04表)'!$E410</f>
        <v>0</v>
      </c>
      <c r="L411" s="53" t="str">
        <f t="shared" si="11"/>
        <v/>
      </c>
    </row>
    <row r="412" spans="10:12">
      <c r="J412" s="88">
        <f>'[1]Z04 支出决算表(财决04表)'!$A411</f>
        <v>0</v>
      </c>
      <c r="K412" s="74">
        <f>'[1]Z04 支出决算表(财决04表)'!$E411</f>
        <v>0</v>
      </c>
      <c r="L412" s="53" t="str">
        <f t="shared" si="11"/>
        <v/>
      </c>
    </row>
    <row r="413" spans="10:12">
      <c r="J413" s="88">
        <f>'[1]Z04 支出决算表(财决04表)'!$A412</f>
        <v>0</v>
      </c>
      <c r="K413" s="74">
        <f>'[1]Z04 支出决算表(财决04表)'!$E412</f>
        <v>0</v>
      </c>
      <c r="L413" s="53" t="str">
        <f t="shared" si="11"/>
        <v/>
      </c>
    </row>
    <row r="414" spans="10:12">
      <c r="J414" s="88">
        <f>'[1]Z04 支出决算表(财决04表)'!$A413</f>
        <v>0</v>
      </c>
      <c r="K414" s="74">
        <f>'[1]Z04 支出决算表(财决04表)'!$E413</f>
        <v>0</v>
      </c>
      <c r="L414" s="53" t="str">
        <f t="shared" si="11"/>
        <v/>
      </c>
    </row>
    <row r="415" spans="10:12">
      <c r="J415" s="88">
        <f>'[1]Z04 支出决算表(财决04表)'!$A414</f>
        <v>0</v>
      </c>
      <c r="K415" s="74">
        <f>'[1]Z04 支出决算表(财决04表)'!$E414</f>
        <v>0</v>
      </c>
      <c r="L415" s="53" t="str">
        <f t="shared" si="11"/>
        <v/>
      </c>
    </row>
    <row r="416" spans="10:12">
      <c r="J416" s="88">
        <f>'[1]Z04 支出决算表(财决04表)'!$A415</f>
        <v>0</v>
      </c>
      <c r="K416" s="74">
        <f>'[1]Z04 支出决算表(财决04表)'!$E415</f>
        <v>0</v>
      </c>
      <c r="L416" s="53" t="str">
        <f t="shared" si="11"/>
        <v/>
      </c>
    </row>
    <row r="417" spans="10:12">
      <c r="J417" s="88">
        <f>'[1]Z04 支出决算表(财决04表)'!$A416</f>
        <v>0</v>
      </c>
      <c r="K417" s="74">
        <f>'[1]Z04 支出决算表(财决04表)'!$E416</f>
        <v>0</v>
      </c>
      <c r="L417" s="53" t="str">
        <f t="shared" si="11"/>
        <v/>
      </c>
    </row>
    <row r="418" spans="10:12">
      <c r="J418" s="88">
        <f>'[1]Z04 支出决算表(财决04表)'!$A417</f>
        <v>0</v>
      </c>
      <c r="K418" s="74">
        <f>'[1]Z04 支出决算表(财决04表)'!$E417</f>
        <v>0</v>
      </c>
      <c r="L418" s="53" t="str">
        <f t="shared" si="11"/>
        <v/>
      </c>
    </row>
    <row r="419" spans="10:12">
      <c r="J419" s="88">
        <f>'[1]Z04 支出决算表(财决04表)'!$A418</f>
        <v>0</v>
      </c>
      <c r="K419" s="74">
        <f>'[1]Z04 支出决算表(财决04表)'!$E418</f>
        <v>0</v>
      </c>
      <c r="L419" s="53" t="str">
        <f t="shared" si="11"/>
        <v/>
      </c>
    </row>
    <row r="420" spans="10:12">
      <c r="J420" s="88">
        <f>'[1]Z04 支出决算表(财决04表)'!$A419</f>
        <v>0</v>
      </c>
      <c r="K420" s="74">
        <f>'[1]Z04 支出决算表(财决04表)'!$E419</f>
        <v>0</v>
      </c>
      <c r="L420" s="53" t="str">
        <f t="shared" si="11"/>
        <v/>
      </c>
    </row>
    <row r="421" spans="10:12">
      <c r="J421" s="88">
        <f>'[1]Z04 支出决算表(财决04表)'!$A420</f>
        <v>0</v>
      </c>
      <c r="K421" s="74">
        <f>'[1]Z04 支出决算表(财决04表)'!$E420</f>
        <v>0</v>
      </c>
      <c r="L421" s="53" t="str">
        <f t="shared" si="11"/>
        <v/>
      </c>
    </row>
    <row r="422" spans="10:12">
      <c r="J422" s="88">
        <f>'[1]Z04 支出决算表(财决04表)'!$A421</f>
        <v>0</v>
      </c>
      <c r="K422" s="74">
        <f>'[1]Z04 支出决算表(财决04表)'!$E421</f>
        <v>0</v>
      </c>
      <c r="L422" s="53" t="str">
        <f t="shared" si="11"/>
        <v/>
      </c>
    </row>
    <row r="423" spans="10:12">
      <c r="J423" s="88">
        <f>'[1]Z04 支出决算表(财决04表)'!$A422</f>
        <v>0</v>
      </c>
      <c r="K423" s="74">
        <f>'[1]Z04 支出决算表(财决04表)'!$E422</f>
        <v>0</v>
      </c>
      <c r="L423" s="53" t="str">
        <f t="shared" si="11"/>
        <v/>
      </c>
    </row>
    <row r="424" spans="10:12">
      <c r="J424" s="88">
        <f>'[1]Z04 支出决算表(财决04表)'!$A423</f>
        <v>0</v>
      </c>
      <c r="K424" s="74">
        <f>'[1]Z04 支出决算表(财决04表)'!$E423</f>
        <v>0</v>
      </c>
      <c r="L424" s="53" t="str">
        <f t="shared" si="11"/>
        <v/>
      </c>
    </row>
    <row r="425" spans="10:12">
      <c r="J425" s="88">
        <f>'[1]Z04 支出决算表(财决04表)'!$A424</f>
        <v>0</v>
      </c>
      <c r="K425" s="74">
        <f>'[1]Z04 支出决算表(财决04表)'!$E424</f>
        <v>0</v>
      </c>
      <c r="L425" s="53" t="str">
        <f t="shared" si="11"/>
        <v/>
      </c>
    </row>
    <row r="426" spans="10:12">
      <c r="J426" s="88">
        <f>'[1]Z04 支出决算表(财决04表)'!$A425</f>
        <v>0</v>
      </c>
      <c r="K426" s="74">
        <f>'[1]Z04 支出决算表(财决04表)'!$E425</f>
        <v>0</v>
      </c>
      <c r="L426" s="53" t="str">
        <f t="shared" si="11"/>
        <v/>
      </c>
    </row>
    <row r="427" spans="10:12">
      <c r="J427" s="88">
        <f>'[1]Z04 支出决算表(财决04表)'!$A426</f>
        <v>0</v>
      </c>
      <c r="K427" s="74">
        <f>'[1]Z04 支出决算表(财决04表)'!$E426</f>
        <v>0</v>
      </c>
      <c r="L427" s="53" t="str">
        <f t="shared" si="11"/>
        <v/>
      </c>
    </row>
    <row r="428" spans="10:12">
      <c r="J428" s="88">
        <f>'[1]Z04 支出决算表(财决04表)'!$A427</f>
        <v>0</v>
      </c>
      <c r="K428" s="74">
        <f>'[1]Z04 支出决算表(财决04表)'!$E427</f>
        <v>0</v>
      </c>
      <c r="L428" s="53" t="str">
        <f t="shared" si="11"/>
        <v/>
      </c>
    </row>
    <row r="429" spans="10:12">
      <c r="J429" s="88">
        <f>'[1]Z04 支出决算表(财决04表)'!$A428</f>
        <v>0</v>
      </c>
      <c r="K429" s="74">
        <f>'[1]Z04 支出决算表(财决04表)'!$E428</f>
        <v>0</v>
      </c>
      <c r="L429" s="53" t="str">
        <f t="shared" si="11"/>
        <v/>
      </c>
    </row>
    <row r="430" spans="10:12">
      <c r="J430" s="88">
        <f>'[1]Z04 支出决算表(财决04表)'!$A429</f>
        <v>0</v>
      </c>
      <c r="K430" s="74">
        <f>'[1]Z04 支出决算表(财决04表)'!$E429</f>
        <v>0</v>
      </c>
      <c r="L430" s="53" t="str">
        <f t="shared" si="11"/>
        <v/>
      </c>
    </row>
    <row r="431" spans="10:12">
      <c r="J431" s="88">
        <f>'[1]Z04 支出决算表(财决04表)'!$A430</f>
        <v>0</v>
      </c>
      <c r="K431" s="74">
        <f>'[1]Z04 支出决算表(财决04表)'!$E430</f>
        <v>0</v>
      </c>
      <c r="L431" s="53" t="str">
        <f t="shared" si="11"/>
        <v/>
      </c>
    </row>
    <row r="432" spans="10:12">
      <c r="J432" s="88">
        <f>'[1]Z04 支出决算表(财决04表)'!$A431</f>
        <v>0</v>
      </c>
      <c r="K432" s="74">
        <f>'[1]Z04 支出决算表(财决04表)'!$E431</f>
        <v>0</v>
      </c>
      <c r="L432" s="53" t="str">
        <f t="shared" si="11"/>
        <v/>
      </c>
    </row>
    <row r="433" spans="10:12">
      <c r="J433" s="88">
        <f>'[1]Z04 支出决算表(财决04表)'!$A432</f>
        <v>0</v>
      </c>
      <c r="K433" s="74">
        <f>'[1]Z04 支出决算表(财决04表)'!$E432</f>
        <v>0</v>
      </c>
      <c r="L433" s="53" t="str">
        <f t="shared" si="11"/>
        <v/>
      </c>
    </row>
    <row r="434" spans="10:12">
      <c r="J434" s="88">
        <f>'[1]Z04 支出决算表(财决04表)'!$A433</f>
        <v>0</v>
      </c>
      <c r="K434" s="74">
        <f>'[1]Z04 支出决算表(财决04表)'!$E433</f>
        <v>0</v>
      </c>
      <c r="L434" s="53" t="str">
        <f t="shared" si="11"/>
        <v/>
      </c>
    </row>
    <row r="435" spans="10:12">
      <c r="J435" s="88">
        <f>'[1]Z04 支出决算表(财决04表)'!$A434</f>
        <v>0</v>
      </c>
      <c r="K435" s="74">
        <f>'[1]Z04 支出决算表(财决04表)'!$E434</f>
        <v>0</v>
      </c>
      <c r="L435" s="53" t="str">
        <f t="shared" si="11"/>
        <v/>
      </c>
    </row>
    <row r="436" spans="10:12">
      <c r="J436" s="88">
        <f>'[1]Z04 支出决算表(财决04表)'!$A435</f>
        <v>0</v>
      </c>
      <c r="K436" s="74">
        <f>'[1]Z04 支出决算表(财决04表)'!$E435</f>
        <v>0</v>
      </c>
      <c r="L436" s="53" t="str">
        <f t="shared" si="11"/>
        <v/>
      </c>
    </row>
    <row r="437" spans="10:12">
      <c r="J437" s="88">
        <f>'[1]Z04 支出决算表(财决04表)'!$A436</f>
        <v>0</v>
      </c>
      <c r="K437" s="74">
        <f>'[1]Z04 支出决算表(财决04表)'!$E436</f>
        <v>0</v>
      </c>
      <c r="L437" s="53" t="str">
        <f t="shared" si="11"/>
        <v/>
      </c>
    </row>
    <row r="438" spans="10:12">
      <c r="J438" s="88">
        <f>'[1]Z04 支出决算表(财决04表)'!$A437</f>
        <v>0</v>
      </c>
      <c r="K438" s="74">
        <f>'[1]Z04 支出决算表(财决04表)'!$E437</f>
        <v>0</v>
      </c>
      <c r="L438" s="53" t="str">
        <f t="shared" si="11"/>
        <v/>
      </c>
    </row>
    <row r="439" spans="10:12">
      <c r="J439" s="88">
        <f>'[1]Z04 支出决算表(财决04表)'!$A438</f>
        <v>0</v>
      </c>
      <c r="K439" s="74">
        <f>'[1]Z04 支出决算表(财决04表)'!$E438</f>
        <v>0</v>
      </c>
      <c r="L439" s="53" t="str">
        <f t="shared" si="11"/>
        <v/>
      </c>
    </row>
    <row r="440" spans="10:12">
      <c r="J440" s="88">
        <f>'[1]Z04 支出决算表(财决04表)'!$A439</f>
        <v>0</v>
      </c>
      <c r="K440" s="74">
        <f>'[1]Z04 支出决算表(财决04表)'!$E439</f>
        <v>0</v>
      </c>
      <c r="L440" s="53" t="str">
        <f t="shared" si="11"/>
        <v/>
      </c>
    </row>
    <row r="441" spans="10:12">
      <c r="J441" s="88">
        <f>'[1]Z04 支出决算表(财决04表)'!$A440</f>
        <v>0</v>
      </c>
      <c r="K441" s="74">
        <f>'[1]Z04 支出决算表(财决04表)'!$E440</f>
        <v>0</v>
      </c>
      <c r="L441" s="53" t="str">
        <f t="shared" si="11"/>
        <v/>
      </c>
    </row>
    <row r="442" spans="10:12">
      <c r="J442" s="88">
        <f>'[1]Z04 支出决算表(财决04表)'!$A441</f>
        <v>0</v>
      </c>
      <c r="K442" s="74">
        <f>'[1]Z04 支出决算表(财决04表)'!$E441</f>
        <v>0</v>
      </c>
      <c r="L442" s="53" t="str">
        <f t="shared" si="11"/>
        <v/>
      </c>
    </row>
    <row r="443" spans="10:12">
      <c r="J443" s="88">
        <f>'[1]Z04 支出决算表(财决04表)'!$A442</f>
        <v>0</v>
      </c>
      <c r="K443" s="74">
        <f>'[1]Z04 支出决算表(财决04表)'!$E442</f>
        <v>0</v>
      </c>
      <c r="L443" s="53" t="str">
        <f t="shared" si="11"/>
        <v/>
      </c>
    </row>
    <row r="444" spans="10:12">
      <c r="J444" s="88">
        <f>'[1]Z04 支出决算表(财决04表)'!$A443</f>
        <v>0</v>
      </c>
      <c r="K444" s="74">
        <f>'[1]Z04 支出决算表(财决04表)'!$E443</f>
        <v>0</v>
      </c>
      <c r="L444" s="53" t="str">
        <f t="shared" si="11"/>
        <v/>
      </c>
    </row>
    <row r="445" spans="10:12">
      <c r="J445" s="88">
        <f>'[1]Z04 支出决算表(财决04表)'!$A444</f>
        <v>0</v>
      </c>
      <c r="K445" s="74">
        <f>'[1]Z04 支出决算表(财决04表)'!$E444</f>
        <v>0</v>
      </c>
      <c r="L445" s="53" t="str">
        <f t="shared" si="11"/>
        <v/>
      </c>
    </row>
    <row r="446" spans="10:12">
      <c r="J446" s="88">
        <f>'[1]Z04 支出决算表(财决04表)'!$A445</f>
        <v>0</v>
      </c>
      <c r="K446" s="74">
        <f>'[1]Z04 支出决算表(财决04表)'!$E445</f>
        <v>0</v>
      </c>
      <c r="L446" s="53" t="str">
        <f t="shared" si="11"/>
        <v/>
      </c>
    </row>
    <row r="447" spans="10:12">
      <c r="J447" s="88">
        <f>'[1]Z04 支出决算表(财决04表)'!$A446</f>
        <v>0</v>
      </c>
      <c r="K447" s="74">
        <f>'[1]Z04 支出决算表(财决04表)'!$E446</f>
        <v>0</v>
      </c>
      <c r="L447" s="53" t="str">
        <f t="shared" si="11"/>
        <v/>
      </c>
    </row>
    <row r="448" spans="10:12">
      <c r="J448" s="88">
        <f>'[1]Z04 支出决算表(财决04表)'!$A447</f>
        <v>0</v>
      </c>
      <c r="K448" s="74">
        <f>'[1]Z04 支出决算表(财决04表)'!$E447</f>
        <v>0</v>
      </c>
      <c r="L448" s="53" t="str">
        <f t="shared" si="11"/>
        <v/>
      </c>
    </row>
    <row r="449" spans="10:12">
      <c r="J449" s="88">
        <f>'[1]Z04 支出决算表(财决04表)'!$A448</f>
        <v>0</v>
      </c>
      <c r="K449" s="74">
        <f>'[1]Z04 支出决算表(财决04表)'!$E448</f>
        <v>0</v>
      </c>
      <c r="L449" s="53" t="str">
        <f t="shared" si="11"/>
        <v/>
      </c>
    </row>
    <row r="450" spans="10:12">
      <c r="J450" s="88">
        <f>'[1]Z04 支出决算表(财决04表)'!$A449</f>
        <v>0</v>
      </c>
      <c r="K450" s="74">
        <f>'[1]Z04 支出决算表(财决04表)'!$E449</f>
        <v>0</v>
      </c>
      <c r="L450" s="53" t="str">
        <f t="shared" si="11"/>
        <v/>
      </c>
    </row>
    <row r="451" spans="10:12">
      <c r="J451" s="88">
        <f>'[1]Z04 支出决算表(财决04表)'!$A450</f>
        <v>0</v>
      </c>
      <c r="K451" s="74">
        <f>'[1]Z04 支出决算表(财决04表)'!$E450</f>
        <v>0</v>
      </c>
      <c r="L451" s="53" t="str">
        <f t="shared" si="11"/>
        <v/>
      </c>
    </row>
    <row r="452" spans="10:12">
      <c r="J452" s="88">
        <f>'[1]Z04 支出决算表(财决04表)'!$A451</f>
        <v>0</v>
      </c>
      <c r="K452" s="74">
        <f>'[1]Z04 支出决算表(财决04表)'!$E451</f>
        <v>0</v>
      </c>
      <c r="L452" s="53" t="str">
        <f t="shared" si="11"/>
        <v/>
      </c>
    </row>
    <row r="453" spans="10:12">
      <c r="J453" s="88">
        <f>'[1]Z04 支出决算表(财决04表)'!$A452</f>
        <v>0</v>
      </c>
      <c r="K453" s="74">
        <f>'[1]Z04 支出决算表(财决04表)'!$E452</f>
        <v>0</v>
      </c>
      <c r="L453" s="53" t="str">
        <f t="shared" si="11"/>
        <v/>
      </c>
    </row>
    <row r="454" spans="10:12">
      <c r="J454" s="88">
        <f>'[1]Z04 支出决算表(财决04表)'!$A453</f>
        <v>0</v>
      </c>
      <c r="K454" s="74">
        <f>'[1]Z04 支出决算表(财决04表)'!$E453</f>
        <v>0</v>
      </c>
      <c r="L454" s="53" t="str">
        <f t="shared" si="11"/>
        <v/>
      </c>
    </row>
    <row r="455" spans="10:12">
      <c r="J455" s="88">
        <f>'[1]Z04 支出决算表(财决04表)'!$A454</f>
        <v>0</v>
      </c>
      <c r="K455" s="74">
        <f>'[1]Z04 支出决算表(财决04表)'!$E454</f>
        <v>0</v>
      </c>
      <c r="L455" s="53" t="str">
        <f t="shared" si="11"/>
        <v/>
      </c>
    </row>
    <row r="456" spans="10:12">
      <c r="J456" s="88">
        <f>'[1]Z04 支出决算表(财决04表)'!$A455</f>
        <v>0</v>
      </c>
      <c r="K456" s="74">
        <f>'[1]Z04 支出决算表(财决04表)'!$E455</f>
        <v>0</v>
      </c>
      <c r="L456" s="53" t="str">
        <f t="shared" si="11"/>
        <v/>
      </c>
    </row>
    <row r="457" spans="10:12">
      <c r="J457" s="88">
        <f>'[1]Z04 支出决算表(财决04表)'!$A456</f>
        <v>0</v>
      </c>
      <c r="K457" s="74">
        <f>'[1]Z04 支出决算表(财决04表)'!$E456</f>
        <v>0</v>
      </c>
      <c r="L457" s="53" t="str">
        <f t="shared" si="11"/>
        <v/>
      </c>
    </row>
    <row r="458" spans="10:12">
      <c r="J458" s="88">
        <f>'[1]Z04 支出决算表(财决04表)'!$A457</f>
        <v>0</v>
      </c>
      <c r="K458" s="74">
        <f>'[1]Z04 支出决算表(财决04表)'!$E457</f>
        <v>0</v>
      </c>
      <c r="L458" s="53" t="str">
        <f t="shared" si="11"/>
        <v/>
      </c>
    </row>
    <row r="459" spans="10:12">
      <c r="J459" s="88">
        <f>'[1]Z04 支出决算表(财决04表)'!$A458</f>
        <v>0</v>
      </c>
      <c r="K459" s="74">
        <f>'[1]Z04 支出决算表(财决04表)'!$E458</f>
        <v>0</v>
      </c>
      <c r="L459" s="53" t="str">
        <f t="shared" si="11"/>
        <v/>
      </c>
    </row>
    <row r="460" spans="10:12">
      <c r="J460" s="88">
        <f>'[1]Z04 支出决算表(财决04表)'!$A459</f>
        <v>0</v>
      </c>
      <c r="K460" s="74">
        <f>'[1]Z04 支出决算表(财决04表)'!$E459</f>
        <v>0</v>
      </c>
      <c r="L460" s="53" t="str">
        <f t="shared" ref="L460:L500" si="12">IF(C460&lt;&gt;"",ROW(),"")</f>
        <v/>
      </c>
    </row>
    <row r="461" spans="10:12">
      <c r="J461" s="88">
        <f>'[1]Z04 支出决算表(财决04表)'!$A460</f>
        <v>0</v>
      </c>
      <c r="K461" s="74">
        <f>'[1]Z04 支出决算表(财决04表)'!$E460</f>
        <v>0</v>
      </c>
      <c r="L461" s="53" t="str">
        <f t="shared" si="12"/>
        <v/>
      </c>
    </row>
    <row r="462" spans="10:12">
      <c r="J462" s="88">
        <f>'[1]Z04 支出决算表(财决04表)'!$A461</f>
        <v>0</v>
      </c>
      <c r="K462" s="74">
        <f>'[1]Z04 支出决算表(财决04表)'!$E461</f>
        <v>0</v>
      </c>
      <c r="L462" s="53" t="str">
        <f t="shared" si="12"/>
        <v/>
      </c>
    </row>
    <row r="463" spans="10:12">
      <c r="J463" s="88">
        <f>'[1]Z04 支出决算表(财决04表)'!$A462</f>
        <v>0</v>
      </c>
      <c r="K463" s="74">
        <f>'[1]Z04 支出决算表(财决04表)'!$E462</f>
        <v>0</v>
      </c>
      <c r="L463" s="53" t="str">
        <f t="shared" si="12"/>
        <v/>
      </c>
    </row>
    <row r="464" spans="10:12">
      <c r="J464" s="88">
        <f>'[1]Z04 支出决算表(财决04表)'!$A463</f>
        <v>0</v>
      </c>
      <c r="K464" s="74">
        <f>'[1]Z04 支出决算表(财决04表)'!$E463</f>
        <v>0</v>
      </c>
      <c r="L464" s="53" t="str">
        <f t="shared" si="12"/>
        <v/>
      </c>
    </row>
    <row r="465" spans="10:12">
      <c r="J465" s="88">
        <f>'[1]Z04 支出决算表(财决04表)'!$A464</f>
        <v>0</v>
      </c>
      <c r="K465" s="74">
        <f>'[1]Z04 支出决算表(财决04表)'!$E464</f>
        <v>0</v>
      </c>
      <c r="L465" s="53" t="str">
        <f t="shared" si="12"/>
        <v/>
      </c>
    </row>
    <row r="466" spans="10:12">
      <c r="J466" s="88">
        <f>'[1]Z04 支出决算表(财决04表)'!$A465</f>
        <v>0</v>
      </c>
      <c r="K466" s="74">
        <f>'[1]Z04 支出决算表(财决04表)'!$E465</f>
        <v>0</v>
      </c>
      <c r="L466" s="53" t="str">
        <f t="shared" si="12"/>
        <v/>
      </c>
    </row>
    <row r="467" spans="10:12">
      <c r="J467" s="88">
        <f>'[1]Z04 支出决算表(财决04表)'!$A466</f>
        <v>0</v>
      </c>
      <c r="K467" s="74">
        <f>'[1]Z04 支出决算表(财决04表)'!$E466</f>
        <v>0</v>
      </c>
      <c r="L467" s="53" t="str">
        <f t="shared" si="12"/>
        <v/>
      </c>
    </row>
    <row r="468" spans="10:12">
      <c r="J468" s="88">
        <f>'[1]Z04 支出决算表(财决04表)'!$A467</f>
        <v>0</v>
      </c>
      <c r="K468" s="74">
        <f>'[1]Z04 支出决算表(财决04表)'!$E467</f>
        <v>0</v>
      </c>
      <c r="L468" s="53" t="str">
        <f t="shared" si="12"/>
        <v/>
      </c>
    </row>
    <row r="469" spans="10:12">
      <c r="J469" s="88">
        <f>'[1]Z04 支出决算表(财决04表)'!$A468</f>
        <v>0</v>
      </c>
      <c r="K469" s="74">
        <f>'[1]Z04 支出决算表(财决04表)'!$E468</f>
        <v>0</v>
      </c>
      <c r="L469" s="53" t="str">
        <f t="shared" si="12"/>
        <v/>
      </c>
    </row>
    <row r="470" spans="10:12">
      <c r="J470" s="88">
        <f>'[1]Z04 支出决算表(财决04表)'!$A469</f>
        <v>0</v>
      </c>
      <c r="K470" s="74">
        <f>'[1]Z04 支出决算表(财决04表)'!$E469</f>
        <v>0</v>
      </c>
      <c r="L470" s="53" t="str">
        <f t="shared" si="12"/>
        <v/>
      </c>
    </row>
    <row r="471" spans="10:12">
      <c r="J471" s="88">
        <f>'[1]Z04 支出决算表(财决04表)'!$A470</f>
        <v>0</v>
      </c>
      <c r="K471" s="74">
        <f>'[1]Z04 支出决算表(财决04表)'!$E470</f>
        <v>0</v>
      </c>
      <c r="L471" s="53" t="str">
        <f t="shared" si="12"/>
        <v/>
      </c>
    </row>
    <row r="472" spans="10:12">
      <c r="J472" s="88">
        <f>'[1]Z04 支出决算表(财决04表)'!$A471</f>
        <v>0</v>
      </c>
      <c r="K472" s="74">
        <f>'[1]Z04 支出决算表(财决04表)'!$E471</f>
        <v>0</v>
      </c>
      <c r="L472" s="53" t="str">
        <f t="shared" si="12"/>
        <v/>
      </c>
    </row>
    <row r="473" spans="10:12">
      <c r="J473" s="88">
        <f>'[1]Z04 支出决算表(财决04表)'!$A472</f>
        <v>0</v>
      </c>
      <c r="K473" s="74">
        <f>'[1]Z04 支出决算表(财决04表)'!$E472</f>
        <v>0</v>
      </c>
      <c r="L473" s="53" t="str">
        <f t="shared" si="12"/>
        <v/>
      </c>
    </row>
    <row r="474" spans="10:12">
      <c r="J474" s="88">
        <f>'[1]Z04 支出决算表(财决04表)'!$A473</f>
        <v>0</v>
      </c>
      <c r="K474" s="74">
        <f>'[1]Z04 支出决算表(财决04表)'!$E473</f>
        <v>0</v>
      </c>
      <c r="L474" s="53" t="str">
        <f t="shared" si="12"/>
        <v/>
      </c>
    </row>
    <row r="475" spans="10:12">
      <c r="J475" s="88">
        <f>'[1]Z04 支出决算表(财决04表)'!$A474</f>
        <v>0</v>
      </c>
      <c r="K475" s="74">
        <f>'[1]Z04 支出决算表(财决04表)'!$E474</f>
        <v>0</v>
      </c>
      <c r="L475" s="53" t="str">
        <f t="shared" si="12"/>
        <v/>
      </c>
    </row>
    <row r="476" spans="10:12">
      <c r="J476" s="88">
        <f>'[1]Z04 支出决算表(财决04表)'!$A475</f>
        <v>0</v>
      </c>
      <c r="K476" s="74">
        <f>'[1]Z04 支出决算表(财决04表)'!$E475</f>
        <v>0</v>
      </c>
      <c r="L476" s="53" t="str">
        <f t="shared" si="12"/>
        <v/>
      </c>
    </row>
    <row r="477" spans="10:12">
      <c r="J477" s="88">
        <f>'[1]Z04 支出决算表(财决04表)'!$A476</f>
        <v>0</v>
      </c>
      <c r="K477" s="74">
        <f>'[1]Z04 支出决算表(财决04表)'!$E476</f>
        <v>0</v>
      </c>
      <c r="L477" s="53" t="str">
        <f t="shared" si="12"/>
        <v/>
      </c>
    </row>
    <row r="478" spans="10:12">
      <c r="J478" s="88">
        <f>'[1]Z04 支出决算表(财决04表)'!$A477</f>
        <v>0</v>
      </c>
      <c r="K478" s="74">
        <f>'[1]Z04 支出决算表(财决04表)'!$E477</f>
        <v>0</v>
      </c>
      <c r="L478" s="53" t="str">
        <f t="shared" si="12"/>
        <v/>
      </c>
    </row>
    <row r="479" spans="10:12">
      <c r="J479" s="88">
        <f>'[1]Z04 支出决算表(财决04表)'!$A478</f>
        <v>0</v>
      </c>
      <c r="K479" s="74">
        <f>'[1]Z04 支出决算表(财决04表)'!$E478</f>
        <v>0</v>
      </c>
      <c r="L479" s="53" t="str">
        <f t="shared" si="12"/>
        <v/>
      </c>
    </row>
    <row r="480" spans="10:12">
      <c r="J480" s="88">
        <f>'[1]Z04 支出决算表(财决04表)'!$A479</f>
        <v>0</v>
      </c>
      <c r="K480" s="74">
        <f>'[1]Z04 支出决算表(财决04表)'!$E479</f>
        <v>0</v>
      </c>
      <c r="L480" s="53" t="str">
        <f t="shared" si="12"/>
        <v/>
      </c>
    </row>
    <row r="481" spans="10:12">
      <c r="J481" s="88">
        <f>'[1]Z04 支出决算表(财决04表)'!$A480</f>
        <v>0</v>
      </c>
      <c r="K481" s="74">
        <f>'[1]Z04 支出决算表(财决04表)'!$E480</f>
        <v>0</v>
      </c>
      <c r="L481" s="53" t="str">
        <f t="shared" si="12"/>
        <v/>
      </c>
    </row>
    <row r="482" spans="10:12">
      <c r="J482" s="88">
        <f>'[1]Z04 支出决算表(财决04表)'!$A481</f>
        <v>0</v>
      </c>
      <c r="K482" s="74">
        <f>'[1]Z04 支出决算表(财决04表)'!$E481</f>
        <v>0</v>
      </c>
      <c r="L482" s="53" t="str">
        <f t="shared" si="12"/>
        <v/>
      </c>
    </row>
    <row r="483" spans="10:12">
      <c r="J483" s="88">
        <f>'[1]Z04 支出决算表(财决04表)'!$A482</f>
        <v>0</v>
      </c>
      <c r="K483" s="74">
        <f>'[1]Z04 支出决算表(财决04表)'!$E482</f>
        <v>0</v>
      </c>
      <c r="L483" s="53" t="str">
        <f t="shared" si="12"/>
        <v/>
      </c>
    </row>
    <row r="484" spans="10:12">
      <c r="J484" s="88">
        <f>'[1]Z04 支出决算表(财决04表)'!$A483</f>
        <v>0</v>
      </c>
      <c r="K484" s="74">
        <f>'[1]Z04 支出决算表(财决04表)'!$E483</f>
        <v>0</v>
      </c>
      <c r="L484" s="53" t="str">
        <f t="shared" si="12"/>
        <v/>
      </c>
    </row>
    <row r="485" spans="10:12">
      <c r="J485" s="88">
        <f>'[1]Z04 支出决算表(财决04表)'!$A484</f>
        <v>0</v>
      </c>
      <c r="K485" s="74">
        <f>'[1]Z04 支出决算表(财决04表)'!$E484</f>
        <v>0</v>
      </c>
      <c r="L485" s="53" t="str">
        <f t="shared" si="12"/>
        <v/>
      </c>
    </row>
    <row r="486" spans="10:12">
      <c r="J486" s="88">
        <f>'[1]Z04 支出决算表(财决04表)'!$A485</f>
        <v>0</v>
      </c>
      <c r="K486" s="74">
        <f>'[1]Z04 支出决算表(财决04表)'!$E485</f>
        <v>0</v>
      </c>
      <c r="L486" s="53" t="str">
        <f t="shared" si="12"/>
        <v/>
      </c>
    </row>
    <row r="487" spans="10:12">
      <c r="J487" s="88">
        <f>'[1]Z04 支出决算表(财决04表)'!$A486</f>
        <v>0</v>
      </c>
      <c r="K487" s="74">
        <f>'[1]Z04 支出决算表(财决04表)'!$E486</f>
        <v>0</v>
      </c>
      <c r="L487" s="53" t="str">
        <f t="shared" si="12"/>
        <v/>
      </c>
    </row>
    <row r="488" spans="10:12">
      <c r="J488" s="88">
        <f>'[1]Z04 支出决算表(财决04表)'!$A487</f>
        <v>0</v>
      </c>
      <c r="K488" s="74">
        <f>'[1]Z04 支出决算表(财决04表)'!$E487</f>
        <v>0</v>
      </c>
      <c r="L488" s="53" t="str">
        <f t="shared" si="12"/>
        <v/>
      </c>
    </row>
    <row r="489" spans="10:12">
      <c r="J489" s="88">
        <f>'[1]Z04 支出决算表(财决04表)'!$A488</f>
        <v>0</v>
      </c>
      <c r="K489" s="74">
        <f>'[1]Z04 支出决算表(财决04表)'!$E488</f>
        <v>0</v>
      </c>
      <c r="L489" s="53" t="str">
        <f t="shared" si="12"/>
        <v/>
      </c>
    </row>
    <row r="490" spans="10:12">
      <c r="J490" s="88">
        <f>'[1]Z04 支出决算表(财决04表)'!$A489</f>
        <v>0</v>
      </c>
      <c r="K490" s="74">
        <f>'[1]Z04 支出决算表(财决04表)'!$E489</f>
        <v>0</v>
      </c>
      <c r="L490" s="53" t="str">
        <f t="shared" si="12"/>
        <v/>
      </c>
    </row>
    <row r="491" spans="10:12">
      <c r="J491" s="88">
        <f>'[1]Z04 支出决算表(财决04表)'!$A490</f>
        <v>0</v>
      </c>
      <c r="K491" s="74">
        <f>'[1]Z04 支出决算表(财决04表)'!$E490</f>
        <v>0</v>
      </c>
      <c r="L491" s="53" t="str">
        <f t="shared" si="12"/>
        <v/>
      </c>
    </row>
    <row r="492" spans="10:12">
      <c r="J492" s="88">
        <f>'[1]Z04 支出决算表(财决04表)'!$A491</f>
        <v>0</v>
      </c>
      <c r="K492" s="74">
        <f>'[1]Z04 支出决算表(财决04表)'!$E491</f>
        <v>0</v>
      </c>
      <c r="L492" s="53" t="str">
        <f t="shared" si="12"/>
        <v/>
      </c>
    </row>
    <row r="493" spans="10:12">
      <c r="J493" s="88">
        <f>'[1]Z04 支出决算表(财决04表)'!$A492</f>
        <v>0</v>
      </c>
      <c r="K493" s="74">
        <f>'[1]Z04 支出决算表(财决04表)'!$E492</f>
        <v>0</v>
      </c>
      <c r="L493" s="53" t="str">
        <f t="shared" si="12"/>
        <v/>
      </c>
    </row>
    <row r="494" spans="10:12">
      <c r="J494" s="88">
        <f>'[1]Z04 支出决算表(财决04表)'!$A493</f>
        <v>0</v>
      </c>
      <c r="K494" s="74">
        <f>'[1]Z04 支出决算表(财决04表)'!$E493</f>
        <v>0</v>
      </c>
      <c r="L494" s="53" t="str">
        <f t="shared" si="12"/>
        <v/>
      </c>
    </row>
    <row r="495" spans="10:12">
      <c r="J495" s="88">
        <f>'[1]Z04 支出决算表(财决04表)'!$A494</f>
        <v>0</v>
      </c>
      <c r="K495" s="74">
        <f>'[1]Z04 支出决算表(财决04表)'!$E494</f>
        <v>0</v>
      </c>
      <c r="L495" s="53" t="str">
        <f t="shared" si="12"/>
        <v/>
      </c>
    </row>
    <row r="496" spans="10:12">
      <c r="J496" s="88">
        <f>'[1]Z04 支出决算表(财决04表)'!$A495</f>
        <v>0</v>
      </c>
      <c r="K496" s="74">
        <f>'[1]Z04 支出决算表(财决04表)'!$E495</f>
        <v>0</v>
      </c>
      <c r="L496" s="53" t="str">
        <f t="shared" si="12"/>
        <v/>
      </c>
    </row>
    <row r="497" spans="10:12">
      <c r="J497" s="88">
        <f>'[1]Z04 支出决算表(财决04表)'!$A496</f>
        <v>0</v>
      </c>
      <c r="K497" s="74">
        <f>'[1]Z04 支出决算表(财决04表)'!$E496</f>
        <v>0</v>
      </c>
      <c r="L497" s="53" t="str">
        <f t="shared" si="12"/>
        <v/>
      </c>
    </row>
    <row r="498" spans="10:12">
      <c r="J498" s="88">
        <f>'[1]Z04 支出决算表(财决04表)'!$A497</f>
        <v>0</v>
      </c>
      <c r="K498" s="74">
        <f>'[1]Z04 支出决算表(财决04表)'!$E497</f>
        <v>0</v>
      </c>
      <c r="L498" s="53" t="str">
        <f t="shared" si="12"/>
        <v/>
      </c>
    </row>
    <row r="499" spans="10:12">
      <c r="J499" s="88">
        <f>'[1]Z04 支出决算表(财决04表)'!$A498</f>
        <v>0</v>
      </c>
      <c r="K499" s="74">
        <f>'[1]Z04 支出决算表(财决04表)'!$E498</f>
        <v>0</v>
      </c>
      <c r="L499" s="53" t="str">
        <f t="shared" si="12"/>
        <v/>
      </c>
    </row>
    <row r="500" spans="10:12">
      <c r="J500" s="88">
        <f>'[1]Z04 支出决算表(财决04表)'!$A499</f>
        <v>0</v>
      </c>
      <c r="K500" s="74">
        <f>'[1]Z04 支出决算表(财决04表)'!$E499</f>
        <v>0</v>
      </c>
      <c r="L500" s="53" t="str">
        <f t="shared" si="12"/>
        <v/>
      </c>
    </row>
    <row r="501" spans="10:12">
      <c r="J501" s="88"/>
    </row>
    <row r="502" spans="10:12">
      <c r="J502" s="88"/>
    </row>
    <row r="503" spans="10:12">
      <c r="J503" s="88"/>
    </row>
  </sheetData>
  <sheetProtection password="CF7A" sheet="1"/>
  <mergeCells count="12">
    <mergeCell ref="A1:I1"/>
    <mergeCell ref="G6:G8"/>
    <mergeCell ref="H6:H8"/>
    <mergeCell ref="I6:I8"/>
    <mergeCell ref="A7:B8"/>
    <mergeCell ref="C7:C8"/>
    <mergeCell ref="A6:C6"/>
    <mergeCell ref="D6:D8"/>
    <mergeCell ref="E6:E8"/>
    <mergeCell ref="F6:F8"/>
    <mergeCell ref="A9:C9"/>
    <mergeCell ref="A10:C10"/>
  </mergeCells>
  <phoneticPr fontId="2"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ignoredErrors>
    <ignoredError sqref="D9:I9" numberStoredAsText="1"/>
  </ignoredErrors>
</worksheet>
</file>

<file path=xl/worksheets/sheet5.xml><?xml version="1.0" encoding="utf-8"?>
<worksheet xmlns="http://schemas.openxmlformats.org/spreadsheetml/2006/main" xmlns:r="http://schemas.openxmlformats.org/officeDocument/2006/relationships">
  <sheetPr codeName="Sheet5"/>
  <dimension ref="A1:J39"/>
  <sheetViews>
    <sheetView workbookViewId="0">
      <selection activeCell="H11" sqref="H11"/>
    </sheetView>
  </sheetViews>
  <sheetFormatPr defaultRowHeight="14.25"/>
  <cols>
    <col min="1" max="1" width="30" style="16" customWidth="1"/>
    <col min="2" max="2" width="4" style="16" customWidth="1"/>
    <col min="3" max="3" width="12.625" style="16" customWidth="1"/>
    <col min="4" max="4" width="34.25" style="16" customWidth="1"/>
    <col min="5" max="5" width="3.625" style="16" customWidth="1"/>
    <col min="6" max="8" width="12.625" style="16" customWidth="1"/>
    <col min="9" max="10" width="9" style="15"/>
    <col min="11" max="16384" width="9" style="16"/>
  </cols>
  <sheetData>
    <row r="1" spans="1:10" s="11" customFormat="1" ht="18" customHeight="1">
      <c r="A1" s="224" t="s">
        <v>335</v>
      </c>
      <c r="B1" s="224"/>
      <c r="C1" s="224"/>
      <c r="D1" s="224"/>
      <c r="E1" s="224"/>
      <c r="F1" s="224"/>
      <c r="G1" s="224"/>
      <c r="H1" s="224"/>
      <c r="I1" s="10"/>
      <c r="J1" s="10"/>
    </row>
    <row r="2" spans="1:10" ht="9.9499999999999993" customHeight="1">
      <c r="A2" s="12"/>
      <c r="B2" s="12"/>
      <c r="C2" s="12"/>
      <c r="D2" s="12"/>
      <c r="E2" s="12"/>
      <c r="F2" s="12"/>
      <c r="G2" s="12"/>
      <c r="H2" s="14" t="s">
        <v>336</v>
      </c>
    </row>
    <row r="3" spans="1:10" ht="15" customHeight="1">
      <c r="A3" s="51" t="str">
        <f>'01收入支出决算总表'!A3</f>
        <v>部门：益阳市委党史研究室</v>
      </c>
      <c r="B3" s="12"/>
      <c r="C3" s="12"/>
      <c r="D3" s="12"/>
      <c r="E3" s="12"/>
      <c r="F3" s="12"/>
      <c r="G3" s="12"/>
      <c r="H3" s="14" t="s">
        <v>49</v>
      </c>
    </row>
    <row r="4" spans="1:10" s="20" customFormat="1" ht="15.75" customHeight="1">
      <c r="A4" s="225" t="s">
        <v>0</v>
      </c>
      <c r="B4" s="225"/>
      <c r="C4" s="225"/>
      <c r="D4" s="225" t="s">
        <v>1</v>
      </c>
      <c r="E4" s="225"/>
      <c r="F4" s="225"/>
      <c r="G4" s="225"/>
      <c r="H4" s="225"/>
      <c r="I4" s="19"/>
      <c r="J4" s="19"/>
    </row>
    <row r="5" spans="1:10" s="20" customFormat="1" ht="27" customHeight="1">
      <c r="A5" s="90" t="s">
        <v>31</v>
      </c>
      <c r="B5" s="91" t="s">
        <v>2</v>
      </c>
      <c r="C5" s="92" t="s">
        <v>81</v>
      </c>
      <c r="D5" s="91" t="s">
        <v>31</v>
      </c>
      <c r="E5" s="91" t="s">
        <v>2</v>
      </c>
      <c r="F5" s="92" t="s">
        <v>48</v>
      </c>
      <c r="G5" s="93" t="s">
        <v>82</v>
      </c>
      <c r="H5" s="93" t="s">
        <v>83</v>
      </c>
      <c r="I5" s="19"/>
      <c r="J5" s="19"/>
    </row>
    <row r="6" spans="1:10" s="20" customFormat="1" ht="12" customHeight="1">
      <c r="A6" s="18" t="s">
        <v>84</v>
      </c>
      <c r="B6" s="22"/>
      <c r="C6" s="18" t="s">
        <v>3</v>
      </c>
      <c r="D6" s="18" t="s">
        <v>84</v>
      </c>
      <c r="E6" s="22"/>
      <c r="F6" s="94">
        <v>2</v>
      </c>
      <c r="G6" s="94">
        <v>3</v>
      </c>
      <c r="H6" s="94">
        <v>4</v>
      </c>
      <c r="I6" s="19"/>
      <c r="J6" s="19"/>
    </row>
    <row r="7" spans="1:10" s="20" customFormat="1" ht="12" customHeight="1">
      <c r="A7" s="25" t="s">
        <v>85</v>
      </c>
      <c r="B7" s="26" t="s">
        <v>3</v>
      </c>
      <c r="C7" s="95">
        <f>'[1]Z01_1 财政拨款收入支出决算总表(财决01-1表)'!$E$8</f>
        <v>143.4</v>
      </c>
      <c r="D7" s="28" t="str">
        <f t="array" ref="D7">INDEX('[1]Z01_1 财政拨款收入支出决算总表(财决01-1表)'!F$1:F$65536,SMALL(IF('[1]Z01_1 财政拨款收入支出决算总表(财决01-1表)'!$N$8:$N$30&gt;0,ROW($7:$29),4^8),ROW('[1]Z01_1 财政拨款收入支出决算总表(财决01-1表)'!F1)))&amp;""</f>
        <v>栏    次</v>
      </c>
      <c r="E7" s="96">
        <v>31</v>
      </c>
      <c r="F7" s="97" t="str">
        <f>IF(ISERROR(VLOOKUP(D7,'[1]Z01_1 财政拨款收入支出决算总表(财决01-1表)'!$F$8:$P$30,9,FALSE)),"",VLOOKUP(D7,'[1]Z01_1 财政拨款收入支出决算总表(财决01-1表)'!$F$8:$P$30,9,FALSE))</f>
        <v/>
      </c>
      <c r="G7" s="97" t="str">
        <f>IF(ISERROR(VLOOKUP(D7,'[1]Z01_1 财政拨款收入支出决算总表(财决01-1表)'!$F$8:$P$30,10,FALSE)),"",VLOOKUP(D7,'[1]Z01_1 财政拨款收入支出决算总表(财决01-1表)'!$F$8:$P$30,10,FALSE))</f>
        <v/>
      </c>
      <c r="H7" s="27" t="str">
        <f>IF(ISERROR(VLOOKUP(D7,'[1]Z01_1 财政拨款收入支出决算总表(财决01-1表)'!$F$8:$P$30,11,FALSE)),"",VLOOKUP(D7,'[1]Z01_1 财政拨款收入支出决算总表(财决01-1表)'!$F$8:$P$30,11,FALSE))</f>
        <v/>
      </c>
      <c r="I7" s="19"/>
      <c r="J7" s="19"/>
    </row>
    <row r="8" spans="1:10" s="20" customFormat="1" ht="12" customHeight="1">
      <c r="A8" s="28" t="s">
        <v>59</v>
      </c>
      <c r="B8" s="26" t="s">
        <v>4</v>
      </c>
      <c r="C8" s="95">
        <f>'[1]Z01_1 财政拨款收入支出决算总表(财决01-1表)'!$E$9</f>
        <v>0</v>
      </c>
      <c r="D8" s="28" t="str">
        <f t="array" ref="D8">INDEX('[1]Z01_1 财政拨款收入支出决算总表(财决01-1表)'!F$1:F$65536,SMALL(IF('[1]Z01_1 财政拨款收入支出决算总表(财决01-1表)'!$N$8:$N$30&gt;0,ROW($8:$30),4^8),ROW('[1]Z01_1 财政拨款收入支出决算总表(财决01-1表)'!F1)))&amp;""</f>
        <v>一、一般公共服务支出</v>
      </c>
      <c r="E8" s="96">
        <v>32</v>
      </c>
      <c r="F8" s="97">
        <f>IF(ISERROR(VLOOKUP(D8,'[1]Z01_1 财政拨款收入支出决算总表(财决01-1表)'!$F$8:$P$30,9,FALSE)),"",VLOOKUP(D8,'[1]Z01_1 财政拨款收入支出决算总表(财决01-1表)'!$F$8:$P$30,9,FALSE))</f>
        <v>153.30000000000001</v>
      </c>
      <c r="G8" s="97">
        <f>IF(ISERROR(VLOOKUP(D8,'[1]Z01_1 财政拨款收入支出决算总表(财决01-1表)'!$F$8:$P$30,10,FALSE)),"",VLOOKUP(D8,'[1]Z01_1 财政拨款收入支出决算总表(财决01-1表)'!$F$8:$P$30,10,FALSE))</f>
        <v>153.30000000000001</v>
      </c>
      <c r="H8" s="27">
        <f>IF(ISERROR(VLOOKUP(D8,'[1]Z01_1 财政拨款收入支出决算总表(财决01-1表)'!$F$8:$P$30,11,FALSE)),"",VLOOKUP(D8,'[1]Z01_1 财政拨款收入支出决算总表(财决01-1表)'!$F$8:$P$30,11,FALSE))</f>
        <v>0</v>
      </c>
      <c r="I8" s="19"/>
      <c r="J8" s="19"/>
    </row>
    <row r="9" spans="1:10" s="20" customFormat="1" ht="12" customHeight="1">
      <c r="A9" s="28"/>
      <c r="B9" s="26" t="s">
        <v>5</v>
      </c>
      <c r="C9" s="95"/>
      <c r="D9" s="28" t="str">
        <f t="array" ref="D9">INDEX('[1]Z01_1 财政拨款收入支出决算总表(财决01-1表)'!F$1:F$65536,SMALL(IF('[1]Z01_1 财政拨款收入支出决算总表(财决01-1表)'!$N$8:$N$30&gt;0,ROW($8:$30),4^8),ROW('[1]Z01_1 财政拨款收入支出决算总表(财决01-1表)'!F2)))&amp;""</f>
        <v>八、社会保障和就业支出</v>
      </c>
      <c r="E9" s="96">
        <v>33</v>
      </c>
      <c r="F9" s="97">
        <f>IF(ISERROR(VLOOKUP(D9,'[1]Z01_1 财政拨款收入支出决算总表(财决01-1表)'!$F$8:$P$30,9,FALSE)),"",VLOOKUP(D9,'[1]Z01_1 财政拨款收入支出决算总表(财决01-1表)'!$F$8:$P$30,9,FALSE))</f>
        <v>5</v>
      </c>
      <c r="G9" s="97">
        <f>IF(ISERROR(VLOOKUP(D9,'[1]Z01_1 财政拨款收入支出决算总表(财决01-1表)'!$F$8:$P$30,10,FALSE)),"",VLOOKUP(D9,'[1]Z01_1 财政拨款收入支出决算总表(财决01-1表)'!$F$8:$P$30,10,FALSE))</f>
        <v>5</v>
      </c>
      <c r="H9" s="27">
        <f>IF(ISERROR(VLOOKUP(D9,'[1]Z01_1 财政拨款收入支出决算总表(财决01-1表)'!$F$8:$P$30,11,FALSE)),"",VLOOKUP(D9,'[1]Z01_1 财政拨款收入支出决算总表(财决01-1表)'!$F$8:$P$30,11,FALSE))</f>
        <v>0</v>
      </c>
      <c r="I9" s="19"/>
      <c r="J9" s="19"/>
    </row>
    <row r="10" spans="1:10" s="20" customFormat="1" ht="12" customHeight="1">
      <c r="A10" s="28"/>
      <c r="B10" s="26" t="s">
        <v>6</v>
      </c>
      <c r="C10" s="95"/>
      <c r="D10" s="28" t="str">
        <f t="array" ref="D10">INDEX('[1]Z01_1 财政拨款收入支出决算总表(财决01-1表)'!F$1:F$65536,SMALL(IF('[1]Z01_1 财政拨款收入支出决算总表(财决01-1表)'!$N$8:$N$30&gt;0,ROW($8:$30),4^8),ROW('[1]Z01_1 财政拨款收入支出决算总表(财决01-1表)'!F3)))&amp;""</f>
        <v>九、医疗卫生与计划生育支出</v>
      </c>
      <c r="E10" s="96">
        <v>34</v>
      </c>
      <c r="F10" s="97">
        <f>IF(ISERROR(VLOOKUP(D10,'[1]Z01_1 财政拨款收入支出决算总表(财决01-1表)'!$F$8:$P$30,9,FALSE)),"",VLOOKUP(D10,'[1]Z01_1 财政拨款收入支出决算总表(财决01-1表)'!$F$8:$P$30,9,FALSE))</f>
        <v>6.67</v>
      </c>
      <c r="G10" s="97">
        <f>IF(ISERROR(VLOOKUP(D10,'[1]Z01_1 财政拨款收入支出决算总表(财决01-1表)'!$F$8:$P$30,10,FALSE)),"",VLOOKUP(D10,'[1]Z01_1 财政拨款收入支出决算总表(财决01-1表)'!$F$8:$P$30,10,FALSE))</f>
        <v>6.67</v>
      </c>
      <c r="H10" s="27">
        <f>IF(ISERROR(VLOOKUP(D10,'[1]Z01_1 财政拨款收入支出决算总表(财决01-1表)'!$F$8:$P$30,11,FALSE)),"",VLOOKUP(D10,'[1]Z01_1 财政拨款收入支出决算总表(财决01-1表)'!$F$8:$P$30,11,FALSE))</f>
        <v>0</v>
      </c>
      <c r="I10" s="19"/>
      <c r="J10" s="19"/>
    </row>
    <row r="11" spans="1:10" s="20" customFormat="1" ht="12" customHeight="1">
      <c r="A11" s="28"/>
      <c r="B11" s="26" t="s">
        <v>7</v>
      </c>
      <c r="C11" s="95"/>
      <c r="D11" s="28" t="str">
        <f t="array" ref="D11">INDEX('[1]Z01_1 财政拨款收入支出决算总表(财决01-1表)'!F$1:F$65536,SMALL(IF('[1]Z01_1 财政拨款收入支出决算总表(财决01-1表)'!$N$8:$N$30&gt;0,ROW($8:$30),4^8),ROW('[1]Z01_1 财政拨款收入支出决算总表(财决01-1表)'!F4)))&amp;""</f>
        <v>十九、住房保障支出</v>
      </c>
      <c r="E11" s="96">
        <v>35</v>
      </c>
      <c r="F11" s="97">
        <f>IF(ISERROR(VLOOKUP(D11,'[1]Z01_1 财政拨款收入支出决算总表(财决01-1表)'!$F$8:$P$30,9,FALSE)),"",VLOOKUP(D11,'[1]Z01_1 财政拨款收入支出决算总表(财决01-1表)'!$F$8:$P$30,9,FALSE))</f>
        <v>4.07</v>
      </c>
      <c r="G11" s="97">
        <f>IF(ISERROR(VLOOKUP(D11,'[1]Z01_1 财政拨款收入支出决算总表(财决01-1表)'!$F$8:$P$30,10,FALSE)),"",VLOOKUP(D11,'[1]Z01_1 财政拨款收入支出决算总表(财决01-1表)'!$F$8:$P$30,10,FALSE))</f>
        <v>4.07</v>
      </c>
      <c r="H11" s="27">
        <f>IF(ISERROR(VLOOKUP(D11,'[1]Z01_1 财政拨款收入支出决算总表(财决01-1表)'!$F$8:$P$30,11,FALSE)),"",VLOOKUP(D11,'[1]Z01_1 财政拨款收入支出决算总表(财决01-1表)'!$F$8:$P$30,11,FALSE))</f>
        <v>0</v>
      </c>
      <c r="I11" s="19"/>
      <c r="J11" s="19"/>
    </row>
    <row r="12" spans="1:10" s="20" customFormat="1" ht="12" customHeight="1">
      <c r="A12" s="28"/>
      <c r="B12" s="26" t="s">
        <v>8</v>
      </c>
      <c r="C12" s="95"/>
      <c r="D12" s="28" t="str">
        <f t="array" ref="D12">INDEX('[1]Z01_1 财政拨款收入支出决算总表(财决01-1表)'!F$1:F$65536,SMALL(IF('[1]Z01_1 财政拨款收入支出决算总表(财决01-1表)'!$N$8:$N$30&gt;0,ROW($8:$30),4^8),ROW('[1]Z01_1 财政拨款收入支出决算总表(财决01-1表)'!F5)))&amp;""</f>
        <v/>
      </c>
      <c r="E12" s="96">
        <v>36</v>
      </c>
      <c r="F12" s="97" t="str">
        <f>IF(ISERROR(VLOOKUP(D12,'[1]Z01_1 财政拨款收入支出决算总表(财决01-1表)'!$F$8:$P$30,9,FALSE)),"",VLOOKUP(D12,'[1]Z01_1 财政拨款收入支出决算总表(财决01-1表)'!$F$8:$P$30,9,FALSE))</f>
        <v/>
      </c>
      <c r="G12" s="97" t="str">
        <f>IF(ISERROR(VLOOKUP(D12,'[1]Z01_1 财政拨款收入支出决算总表(财决01-1表)'!$F$8:$P$30,10,FALSE)),"",VLOOKUP(D12,'[1]Z01_1 财政拨款收入支出决算总表(财决01-1表)'!$F$8:$P$30,10,FALSE))</f>
        <v/>
      </c>
      <c r="H12" s="27" t="str">
        <f>IF(ISERROR(VLOOKUP(D12,'[1]Z01_1 财政拨款收入支出决算总表(财决01-1表)'!$F$8:$P$30,11,FALSE)),"",VLOOKUP(D12,'[1]Z01_1 财政拨款收入支出决算总表(财决01-1表)'!$F$8:$P$30,11,FALSE))</f>
        <v/>
      </c>
      <c r="I12" s="19"/>
      <c r="J12" s="19"/>
    </row>
    <row r="13" spans="1:10" s="20" customFormat="1" ht="12" customHeight="1">
      <c r="A13" s="28"/>
      <c r="B13" s="26" t="s">
        <v>9</v>
      </c>
      <c r="C13" s="95"/>
      <c r="D13" s="28" t="str">
        <f t="array" ref="D13">INDEX('[1]Z01_1 财政拨款收入支出决算总表(财决01-1表)'!F$1:F$65536,SMALL(IF('[1]Z01_1 财政拨款收入支出决算总表(财决01-1表)'!$N$8:$N$30&gt;0,ROW($8:$30),4^8),ROW('[1]Z01_1 财政拨款收入支出决算总表(财决01-1表)'!F6)))&amp;""</f>
        <v/>
      </c>
      <c r="E13" s="96">
        <v>37</v>
      </c>
      <c r="F13" s="97" t="str">
        <f>IF(ISERROR(VLOOKUP(D13,'[1]Z01_1 财政拨款收入支出决算总表(财决01-1表)'!$F$8:$P$30,9,FALSE)),"",VLOOKUP(D13,'[1]Z01_1 财政拨款收入支出决算总表(财决01-1表)'!$F$8:$P$30,9,FALSE))</f>
        <v/>
      </c>
      <c r="G13" s="97" t="str">
        <f>IF(ISERROR(VLOOKUP(D13,'[1]Z01_1 财政拨款收入支出决算总表(财决01-1表)'!$F$8:$P$30,10,FALSE)),"",VLOOKUP(D13,'[1]Z01_1 财政拨款收入支出决算总表(财决01-1表)'!$F$8:$P$30,10,FALSE))</f>
        <v/>
      </c>
      <c r="H13" s="27" t="str">
        <f>IF(ISERROR(VLOOKUP(D13,'[1]Z01_1 财政拨款收入支出决算总表(财决01-1表)'!$F$8:$P$30,11,FALSE)),"",VLOOKUP(D13,'[1]Z01_1 财政拨款收入支出决算总表(财决01-1表)'!$F$8:$P$30,11,FALSE))</f>
        <v/>
      </c>
      <c r="I13" s="19"/>
      <c r="J13" s="19"/>
    </row>
    <row r="14" spans="1:10" s="20" customFormat="1" ht="12" customHeight="1">
      <c r="A14" s="28"/>
      <c r="B14" s="26" t="s">
        <v>10</v>
      </c>
      <c r="C14" s="95"/>
      <c r="D14" s="28" t="str">
        <f t="array" ref="D14">INDEX('[1]Z01_1 财政拨款收入支出决算总表(财决01-1表)'!F$1:F$65536,SMALL(IF('[1]Z01_1 财政拨款收入支出决算总表(财决01-1表)'!$N$8:$N$30&gt;0,ROW($8:$30),4^8),ROW('[1]Z01_1 财政拨款收入支出决算总表(财决01-1表)'!F7)))&amp;""</f>
        <v/>
      </c>
      <c r="E14" s="96">
        <v>38</v>
      </c>
      <c r="F14" s="97" t="str">
        <f>IF(ISERROR(VLOOKUP(D14,'[1]Z01_1 财政拨款收入支出决算总表(财决01-1表)'!$F$8:$P$30,9,FALSE)),"",VLOOKUP(D14,'[1]Z01_1 财政拨款收入支出决算总表(财决01-1表)'!$F$8:$P$30,9,FALSE))</f>
        <v/>
      </c>
      <c r="G14" s="97" t="str">
        <f>IF(ISERROR(VLOOKUP(D14,'[1]Z01_1 财政拨款收入支出决算总表(财决01-1表)'!$F$8:$P$30,10,FALSE)),"",VLOOKUP(D14,'[1]Z01_1 财政拨款收入支出决算总表(财决01-1表)'!$F$8:$P$30,10,FALSE))</f>
        <v/>
      </c>
      <c r="H14" s="27" t="str">
        <f>IF(ISERROR(VLOOKUP(D14,'[1]Z01_1 财政拨款收入支出决算总表(财决01-1表)'!$F$8:$P$30,11,FALSE)),"",VLOOKUP(D14,'[1]Z01_1 财政拨款收入支出决算总表(财决01-1表)'!$F$8:$P$30,11,FALSE))</f>
        <v/>
      </c>
      <c r="I14" s="19"/>
      <c r="J14" s="19"/>
    </row>
    <row r="15" spans="1:10" s="20" customFormat="1" ht="12" customHeight="1">
      <c r="A15" s="28"/>
      <c r="B15" s="26" t="s">
        <v>11</v>
      </c>
      <c r="C15" s="95"/>
      <c r="D15" s="28" t="str">
        <f t="array" ref="D15">INDEX('[1]Z01_1 财政拨款收入支出决算总表(财决01-1表)'!F$1:F$65536,SMALL(IF('[1]Z01_1 财政拨款收入支出决算总表(财决01-1表)'!$N$8:$N$30&gt;0,ROW($8:$30),4^8),ROW('[1]Z01_1 财政拨款收入支出决算总表(财决01-1表)'!F8)))&amp;""</f>
        <v/>
      </c>
      <c r="E15" s="96">
        <v>39</v>
      </c>
      <c r="F15" s="97" t="str">
        <f>IF(ISERROR(VLOOKUP(D15,'[1]Z01_1 财政拨款收入支出决算总表(财决01-1表)'!$F$8:$P$30,9,FALSE)),"",VLOOKUP(D15,'[1]Z01_1 财政拨款收入支出决算总表(财决01-1表)'!$F$8:$P$30,9,FALSE))</f>
        <v/>
      </c>
      <c r="G15" s="97" t="str">
        <f>IF(ISERROR(VLOOKUP(D15,'[1]Z01_1 财政拨款收入支出决算总表(财决01-1表)'!$F$8:$P$30,10,FALSE)),"",VLOOKUP(D15,'[1]Z01_1 财政拨款收入支出决算总表(财决01-1表)'!$F$8:$P$30,10,FALSE))</f>
        <v/>
      </c>
      <c r="H15" s="27" t="str">
        <f>IF(ISERROR(VLOOKUP(D15,'[1]Z01_1 财政拨款收入支出决算总表(财决01-1表)'!$F$8:$P$30,11,FALSE)),"",VLOOKUP(D15,'[1]Z01_1 财政拨款收入支出决算总表(财决01-1表)'!$F$8:$P$30,11,FALSE))</f>
        <v/>
      </c>
      <c r="I15" s="19"/>
      <c r="J15" s="19"/>
    </row>
    <row r="16" spans="1:10" s="20" customFormat="1" ht="12" customHeight="1">
      <c r="A16" s="28"/>
      <c r="B16" s="26" t="s">
        <v>12</v>
      </c>
      <c r="C16" s="95"/>
      <c r="D16" s="28" t="str">
        <f t="array" ref="D16">INDEX('[1]Z01_1 财政拨款收入支出决算总表(财决01-1表)'!F$1:F$65536,SMALL(IF('[1]Z01_1 财政拨款收入支出决算总表(财决01-1表)'!$N$8:$N$30&gt;0,ROW($8:$30),4^8),ROW('[1]Z01_1 财政拨款收入支出决算总表(财决01-1表)'!F9)))&amp;""</f>
        <v/>
      </c>
      <c r="E16" s="96">
        <v>40</v>
      </c>
      <c r="F16" s="97" t="str">
        <f>IF(ISERROR(VLOOKUP(D16,'[1]Z01_1 财政拨款收入支出决算总表(财决01-1表)'!$F$8:$P$30,9,FALSE)),"",VLOOKUP(D16,'[1]Z01_1 财政拨款收入支出决算总表(财决01-1表)'!$F$8:$P$30,9,FALSE))</f>
        <v/>
      </c>
      <c r="G16" s="97" t="str">
        <f>IF(ISERROR(VLOOKUP(D16,'[1]Z01_1 财政拨款收入支出决算总表(财决01-1表)'!$F$8:$P$30,10,FALSE)),"",VLOOKUP(D16,'[1]Z01_1 财政拨款收入支出决算总表(财决01-1表)'!$F$8:$P$30,10,FALSE))</f>
        <v/>
      </c>
      <c r="H16" s="27" t="str">
        <f>IF(ISERROR(VLOOKUP(D16,'[1]Z01_1 财政拨款收入支出决算总表(财决01-1表)'!$F$8:$P$30,11,FALSE)),"",VLOOKUP(D16,'[1]Z01_1 财政拨款收入支出决算总表(财决01-1表)'!$F$8:$P$30,11,FALSE))</f>
        <v/>
      </c>
      <c r="I16" s="19"/>
      <c r="J16" s="19"/>
    </row>
    <row r="17" spans="1:10" s="20" customFormat="1" ht="12" customHeight="1">
      <c r="A17" s="28"/>
      <c r="B17" s="26" t="s">
        <v>13</v>
      </c>
      <c r="C17" s="95"/>
      <c r="D17" s="28" t="str">
        <f t="array" ref="D17">INDEX('[1]Z01_1 财政拨款收入支出决算总表(财决01-1表)'!F$1:F$65536,SMALL(IF('[1]Z01_1 财政拨款收入支出决算总表(财决01-1表)'!$N$8:$N$30&gt;0,ROW($8:$30),4^8),ROW('[1]Z01_1 财政拨款收入支出决算总表(财决01-1表)'!F10)))&amp;""</f>
        <v/>
      </c>
      <c r="E17" s="96">
        <v>41</v>
      </c>
      <c r="F17" s="97" t="str">
        <f>IF(ISERROR(VLOOKUP(D17,'[1]Z01_1 财政拨款收入支出决算总表(财决01-1表)'!$F$8:$P$30,9,FALSE)),"",VLOOKUP(D17,'[1]Z01_1 财政拨款收入支出决算总表(财决01-1表)'!$F$8:$P$30,9,FALSE))</f>
        <v/>
      </c>
      <c r="G17" s="97" t="str">
        <f>IF(ISERROR(VLOOKUP(D17,'[1]Z01_1 财政拨款收入支出决算总表(财决01-1表)'!$F$8:$P$30,10,FALSE)),"",VLOOKUP(D17,'[1]Z01_1 财政拨款收入支出决算总表(财决01-1表)'!$F$8:$P$30,10,FALSE))</f>
        <v/>
      </c>
      <c r="H17" s="27" t="str">
        <f>IF(ISERROR(VLOOKUP(D17,'[1]Z01_1 财政拨款收入支出决算总表(财决01-1表)'!$F$8:$P$30,11,FALSE)),"",VLOOKUP(D17,'[1]Z01_1 财政拨款收入支出决算总表(财决01-1表)'!$F$8:$P$30,11,FALSE))</f>
        <v/>
      </c>
      <c r="I17" s="19"/>
      <c r="J17" s="19"/>
    </row>
    <row r="18" spans="1:10" s="20" customFormat="1" ht="12" customHeight="1">
      <c r="A18" s="28"/>
      <c r="B18" s="26" t="s">
        <v>14</v>
      </c>
      <c r="C18" s="95"/>
      <c r="D18" s="28" t="str">
        <f t="array" ref="D18">INDEX('[1]Z01_1 财政拨款收入支出决算总表(财决01-1表)'!F$1:F$65536,SMALL(IF('[1]Z01_1 财政拨款收入支出决算总表(财决01-1表)'!$N$8:$N$30&gt;0,ROW($8:$30),4^8),ROW('[1]Z01_1 财政拨款收入支出决算总表(财决01-1表)'!F11)))&amp;""</f>
        <v/>
      </c>
      <c r="E18" s="96">
        <v>42</v>
      </c>
      <c r="F18" s="97" t="str">
        <f>IF(ISERROR(VLOOKUP(D18,'[1]Z01_1 财政拨款收入支出决算总表(财决01-1表)'!$F$8:$P$30,9,FALSE)),"",VLOOKUP(D18,'[1]Z01_1 财政拨款收入支出决算总表(财决01-1表)'!$F$8:$P$30,9,FALSE))</f>
        <v/>
      </c>
      <c r="G18" s="97" t="str">
        <f>IF(ISERROR(VLOOKUP(D18,'[1]Z01_1 财政拨款收入支出决算总表(财决01-1表)'!$F$8:$P$30,10,FALSE)),"",VLOOKUP(D18,'[1]Z01_1 财政拨款收入支出决算总表(财决01-1表)'!$F$8:$P$30,10,FALSE))</f>
        <v/>
      </c>
      <c r="H18" s="27" t="str">
        <f>IF(ISERROR(VLOOKUP(D18,'[1]Z01_1 财政拨款收入支出决算总表(财决01-1表)'!$F$8:$P$30,11,FALSE)),"",VLOOKUP(D18,'[1]Z01_1 财政拨款收入支出决算总表(财决01-1表)'!$F$8:$P$30,11,FALSE))</f>
        <v/>
      </c>
      <c r="I18" s="19"/>
      <c r="J18" s="19"/>
    </row>
    <row r="19" spans="1:10" s="20" customFormat="1" ht="12" customHeight="1">
      <c r="A19" s="28"/>
      <c r="B19" s="26" t="s">
        <v>15</v>
      </c>
      <c r="C19" s="95"/>
      <c r="D19" s="28" t="str">
        <f t="array" ref="D19">INDEX('[1]Z01_1 财政拨款收入支出决算总表(财决01-1表)'!F$1:F$65536,SMALL(IF('[1]Z01_1 财政拨款收入支出决算总表(财决01-1表)'!$N$8:$N$30&gt;0,ROW($8:$30),4^8),ROW('[1]Z01_1 财政拨款收入支出决算总表(财决01-1表)'!F12)))&amp;""</f>
        <v/>
      </c>
      <c r="E19" s="96">
        <v>43</v>
      </c>
      <c r="F19" s="97" t="str">
        <f>IF(ISERROR(VLOOKUP(D19,'[1]Z01_1 财政拨款收入支出决算总表(财决01-1表)'!$F$8:$P$30,9,FALSE)),"",VLOOKUP(D19,'[1]Z01_1 财政拨款收入支出决算总表(财决01-1表)'!$F$8:$P$30,9,FALSE))</f>
        <v/>
      </c>
      <c r="G19" s="97" t="str">
        <f>IF(ISERROR(VLOOKUP(D19,'[1]Z01_1 财政拨款收入支出决算总表(财决01-1表)'!$F$8:$P$30,10,FALSE)),"",VLOOKUP(D19,'[1]Z01_1 财政拨款收入支出决算总表(财决01-1表)'!$F$8:$P$30,10,FALSE))</f>
        <v/>
      </c>
      <c r="H19" s="27" t="str">
        <f>IF(ISERROR(VLOOKUP(D19,'[1]Z01_1 财政拨款收入支出决算总表(财决01-1表)'!$F$8:$P$30,11,FALSE)),"",VLOOKUP(D19,'[1]Z01_1 财政拨款收入支出决算总表(财决01-1表)'!$F$8:$P$30,11,FALSE))</f>
        <v/>
      </c>
      <c r="I19" s="19"/>
      <c r="J19" s="19"/>
    </row>
    <row r="20" spans="1:10" s="20" customFormat="1" ht="12" customHeight="1">
      <c r="A20" s="28"/>
      <c r="B20" s="26" t="s">
        <v>16</v>
      </c>
      <c r="C20" s="95"/>
      <c r="D20" s="28" t="str">
        <f t="array" ref="D20">INDEX('[1]Z01_1 财政拨款收入支出决算总表(财决01-1表)'!F$1:F$65536,SMALL(IF('[1]Z01_1 财政拨款收入支出决算总表(财决01-1表)'!$N$8:$N$30&gt;0,ROW($8:$30),4^8),ROW('[1]Z01_1 财政拨款收入支出决算总表(财决01-1表)'!F13)))&amp;""</f>
        <v/>
      </c>
      <c r="E20" s="96">
        <v>44</v>
      </c>
      <c r="F20" s="97" t="str">
        <f>IF(ISERROR(VLOOKUP(D20,'[1]Z01_1 财政拨款收入支出决算总表(财决01-1表)'!$F$8:$P$30,9,FALSE)),"",VLOOKUP(D20,'[1]Z01_1 财政拨款收入支出决算总表(财决01-1表)'!$F$8:$P$30,9,FALSE))</f>
        <v/>
      </c>
      <c r="G20" s="97" t="str">
        <f>IF(ISERROR(VLOOKUP(D20,'[1]Z01_1 财政拨款收入支出决算总表(财决01-1表)'!$F$8:$P$30,10,FALSE)),"",VLOOKUP(D20,'[1]Z01_1 财政拨款收入支出决算总表(财决01-1表)'!$F$8:$P$30,10,FALSE))</f>
        <v/>
      </c>
      <c r="H20" s="27" t="str">
        <f>IF(ISERROR(VLOOKUP(D20,'[1]Z01_1 财政拨款收入支出决算总表(财决01-1表)'!$F$8:$P$30,11,FALSE)),"",VLOOKUP(D20,'[1]Z01_1 财政拨款收入支出决算总表(财决01-1表)'!$F$8:$P$30,11,FALSE))</f>
        <v/>
      </c>
      <c r="I20" s="19"/>
      <c r="J20" s="19"/>
    </row>
    <row r="21" spans="1:10" s="20" customFormat="1" ht="12" customHeight="1">
      <c r="A21" s="28"/>
      <c r="B21" s="26" t="s">
        <v>110</v>
      </c>
      <c r="C21" s="95"/>
      <c r="D21" s="28" t="str">
        <f t="array" ref="D21">INDEX('[1]Z01_1 财政拨款收入支出决算总表(财决01-1表)'!F$1:F$65536,SMALL(IF('[1]Z01_1 财政拨款收入支出决算总表(财决01-1表)'!$N$8:$N$30&gt;0,ROW($8:$30),4^8),ROW('[1]Z01_1 财政拨款收入支出决算总表(财决01-1表)'!F14)))&amp;""</f>
        <v/>
      </c>
      <c r="E21" s="96">
        <v>45</v>
      </c>
      <c r="F21" s="97" t="str">
        <f>IF(ISERROR(VLOOKUP(D21,'[1]Z01_1 财政拨款收入支出决算总表(财决01-1表)'!$F$8:$P$30,9,FALSE)),"",VLOOKUP(D21,'[1]Z01_1 财政拨款收入支出决算总表(财决01-1表)'!$F$8:$P$30,9,FALSE))</f>
        <v/>
      </c>
      <c r="G21" s="97" t="str">
        <f>IF(ISERROR(VLOOKUP(D21,'[1]Z01_1 财政拨款收入支出决算总表(财决01-1表)'!$F$8:$P$30,10,FALSE)),"",VLOOKUP(D21,'[1]Z01_1 财政拨款收入支出决算总表(财决01-1表)'!$F$8:$P$30,10,FALSE))</f>
        <v/>
      </c>
      <c r="H21" s="27" t="str">
        <f>IF(ISERROR(VLOOKUP(D21,'[1]Z01_1 财政拨款收入支出决算总表(财决01-1表)'!$F$8:$P$30,11,FALSE)),"",VLOOKUP(D21,'[1]Z01_1 财政拨款收入支出决算总表(财决01-1表)'!$F$8:$P$30,11,FALSE))</f>
        <v/>
      </c>
      <c r="I21" s="19"/>
      <c r="J21" s="19"/>
    </row>
    <row r="22" spans="1:10" s="20" customFormat="1" ht="12" customHeight="1">
      <c r="A22" s="28"/>
      <c r="B22" s="26" t="s">
        <v>17</v>
      </c>
      <c r="C22" s="95"/>
      <c r="D22" s="28" t="str">
        <f t="array" ref="D22">INDEX('[1]Z01_1 财政拨款收入支出决算总表(财决01-1表)'!F$1:F$65536,SMALL(IF('[1]Z01_1 财政拨款收入支出决算总表(财决01-1表)'!$N$8:$N$30&gt;0,ROW($8:$30),4^8),ROW('[1]Z01_1 财政拨款收入支出决算总表(财决01-1表)'!F15)))&amp;""</f>
        <v/>
      </c>
      <c r="E22" s="96">
        <v>46</v>
      </c>
      <c r="F22" s="97" t="str">
        <f>IF(ISERROR(VLOOKUP(D22,'[1]Z01_1 财政拨款收入支出决算总表(财决01-1表)'!$F$8:$P$30,9,FALSE)),"",VLOOKUP(D22,'[1]Z01_1 财政拨款收入支出决算总表(财决01-1表)'!$F$8:$P$30,9,FALSE))</f>
        <v/>
      </c>
      <c r="G22" s="97" t="str">
        <f>IF(ISERROR(VLOOKUP(D22,'[1]Z01_1 财政拨款收入支出决算总表(财决01-1表)'!$F$8:$P$30,10,FALSE)),"",VLOOKUP(D22,'[1]Z01_1 财政拨款收入支出决算总表(财决01-1表)'!$F$8:$P$30,10,FALSE))</f>
        <v/>
      </c>
      <c r="H22" s="27" t="str">
        <f>IF(ISERROR(VLOOKUP(D22,'[1]Z01_1 财政拨款收入支出决算总表(财决01-1表)'!$F$8:$P$30,11,FALSE)),"",VLOOKUP(D22,'[1]Z01_1 财政拨款收入支出决算总表(财决01-1表)'!$F$8:$P$30,11,FALSE))</f>
        <v/>
      </c>
      <c r="I22" s="19"/>
      <c r="J22" s="19"/>
    </row>
    <row r="23" spans="1:10" s="20" customFormat="1" ht="12" customHeight="1">
      <c r="A23" s="28"/>
      <c r="B23" s="26" t="s">
        <v>18</v>
      </c>
      <c r="C23" s="95"/>
      <c r="D23" s="28" t="str">
        <f t="array" ref="D23">INDEX('[1]Z01_1 财政拨款收入支出决算总表(财决01-1表)'!F$1:F$65536,SMALL(IF('[1]Z01_1 财政拨款收入支出决算总表(财决01-1表)'!$N$8:$N$30&gt;0,ROW($8:$30),4^8),ROW('[1]Z01_1 财政拨款收入支出决算总表(财决01-1表)'!F16)))&amp;""</f>
        <v/>
      </c>
      <c r="E23" s="96">
        <v>47</v>
      </c>
      <c r="F23" s="97" t="str">
        <f>IF(ISERROR(VLOOKUP(D23,'[1]Z01_1 财政拨款收入支出决算总表(财决01-1表)'!$F$8:$P$30,9,FALSE)),"",VLOOKUP(D23,'[1]Z01_1 财政拨款收入支出决算总表(财决01-1表)'!$F$8:$P$30,9,FALSE))</f>
        <v/>
      </c>
      <c r="G23" s="97" t="str">
        <f>IF(ISERROR(VLOOKUP(D23,'[1]Z01_1 财政拨款收入支出决算总表(财决01-1表)'!$F$8:$P$30,10,FALSE)),"",VLOOKUP(D23,'[1]Z01_1 财政拨款收入支出决算总表(财决01-1表)'!$F$8:$P$30,10,FALSE))</f>
        <v/>
      </c>
      <c r="H23" s="27" t="str">
        <f>IF(ISERROR(VLOOKUP(D23,'[1]Z01_1 财政拨款收入支出决算总表(财决01-1表)'!$F$8:$P$30,11,FALSE)),"",VLOOKUP(D23,'[1]Z01_1 财政拨款收入支出决算总表(财决01-1表)'!$F$8:$P$30,11,FALSE))</f>
        <v/>
      </c>
      <c r="I23" s="19"/>
      <c r="J23" s="19"/>
    </row>
    <row r="24" spans="1:10" s="20" customFormat="1" ht="12" customHeight="1">
      <c r="A24" s="28"/>
      <c r="B24" s="26" t="s">
        <v>19</v>
      </c>
      <c r="C24" s="95"/>
      <c r="D24" s="28" t="str">
        <f t="array" ref="D24">INDEX('[1]Z01_1 财政拨款收入支出决算总表(财决01-1表)'!F$1:F$65536,SMALL(IF('[1]Z01_1 财政拨款收入支出决算总表(财决01-1表)'!$N$8:$N$30&gt;0,ROW($8:$30),4^8),ROW('[1]Z01_1 财政拨款收入支出决算总表(财决01-1表)'!F17)))&amp;""</f>
        <v/>
      </c>
      <c r="E24" s="96">
        <v>48</v>
      </c>
      <c r="F24" s="97" t="str">
        <f>IF(ISERROR(VLOOKUP(D24,'[1]Z01_1 财政拨款收入支出决算总表(财决01-1表)'!$F$8:$P$30,9,FALSE)),"",VLOOKUP(D24,'[1]Z01_1 财政拨款收入支出决算总表(财决01-1表)'!$F$8:$P$30,9,FALSE))</f>
        <v/>
      </c>
      <c r="G24" s="97" t="str">
        <f>IF(ISERROR(VLOOKUP(D24,'[1]Z01_1 财政拨款收入支出决算总表(财决01-1表)'!$F$8:$P$30,10,FALSE)),"",VLOOKUP(D24,'[1]Z01_1 财政拨款收入支出决算总表(财决01-1表)'!$F$8:$P$30,10,FALSE))</f>
        <v/>
      </c>
      <c r="H24" s="27" t="str">
        <f>IF(ISERROR(VLOOKUP(D24,'[1]Z01_1 财政拨款收入支出决算总表(财决01-1表)'!$F$8:$P$30,11,FALSE)),"",VLOOKUP(D24,'[1]Z01_1 财政拨款收入支出决算总表(财决01-1表)'!$F$8:$P$30,11,FALSE))</f>
        <v/>
      </c>
      <c r="I24" s="19"/>
      <c r="J24" s="19"/>
    </row>
    <row r="25" spans="1:10" s="20" customFormat="1" ht="12" customHeight="1">
      <c r="A25" s="28"/>
      <c r="B25" s="26" t="s">
        <v>20</v>
      </c>
      <c r="C25" s="95"/>
      <c r="D25" s="28" t="str">
        <f t="array" ref="D25">INDEX('[1]Z01_1 财政拨款收入支出决算总表(财决01-1表)'!F$1:F$65536,SMALL(IF('[1]Z01_1 财政拨款收入支出决算总表(财决01-1表)'!$N$8:$N$30&gt;0,ROW($8:$30),4^8),ROW('[1]Z01_1 财政拨款收入支出决算总表(财决01-1表)'!F18)))&amp;""</f>
        <v/>
      </c>
      <c r="E25" s="96">
        <v>49</v>
      </c>
      <c r="F25" s="97" t="str">
        <f>IF(ISERROR(VLOOKUP(D25,'[1]Z01_1 财政拨款收入支出决算总表(财决01-1表)'!$F$8:$P$30,9,FALSE)),"",VLOOKUP(D25,'[1]Z01_1 财政拨款收入支出决算总表(财决01-1表)'!$F$8:$P$30,9,FALSE))</f>
        <v/>
      </c>
      <c r="G25" s="97" t="str">
        <f>IF(ISERROR(VLOOKUP(D25,'[1]Z01_1 财政拨款收入支出决算总表(财决01-1表)'!$F$8:$P$30,10,FALSE)),"",VLOOKUP(D25,'[1]Z01_1 财政拨款收入支出决算总表(财决01-1表)'!$F$8:$P$30,10,FALSE))</f>
        <v/>
      </c>
      <c r="H25" s="27" t="str">
        <f>IF(ISERROR(VLOOKUP(D25,'[1]Z01_1 财政拨款收入支出决算总表(财决01-1表)'!$F$8:$P$30,11,FALSE)),"",VLOOKUP(D25,'[1]Z01_1 财政拨款收入支出决算总表(财决01-1表)'!$F$8:$P$30,11,FALSE))</f>
        <v/>
      </c>
      <c r="I25" s="19"/>
      <c r="J25" s="19"/>
    </row>
    <row r="26" spans="1:10" s="20" customFormat="1" ht="12" customHeight="1">
      <c r="A26" s="98"/>
      <c r="B26" s="26" t="s">
        <v>21</v>
      </c>
      <c r="C26" s="95"/>
      <c r="D26" s="28" t="str">
        <f t="array" ref="D26">INDEX('[1]Z01_1 财政拨款收入支出决算总表(财决01-1表)'!F$1:F$65536,SMALL(IF('[1]Z01_1 财政拨款收入支出决算总表(财决01-1表)'!$N$8:$N$30&gt;0,ROW($8:$30),4^8),ROW('[1]Z01_1 财政拨款收入支出决算总表(财决01-1表)'!F19)))&amp;""</f>
        <v/>
      </c>
      <c r="E26" s="96">
        <v>50</v>
      </c>
      <c r="F26" s="97" t="str">
        <f>IF(ISERROR(VLOOKUP(D26,'[1]Z01_1 财政拨款收入支出决算总表(财决01-1表)'!$F$8:$P$30,9,FALSE)),"",VLOOKUP(D26,'[1]Z01_1 财政拨款收入支出决算总表(财决01-1表)'!$F$8:$P$30,9,FALSE))</f>
        <v/>
      </c>
      <c r="G26" s="97" t="str">
        <f>IF(ISERROR(VLOOKUP(D26,'[1]Z01_1 财政拨款收入支出决算总表(财决01-1表)'!$F$8:$P$30,10,FALSE)),"",VLOOKUP(D26,'[1]Z01_1 财政拨款收入支出决算总表(财决01-1表)'!$F$8:$P$30,10,FALSE))</f>
        <v/>
      </c>
      <c r="H26" s="27" t="str">
        <f>IF(ISERROR(VLOOKUP(D26,'[1]Z01_1 财政拨款收入支出决算总表(财决01-1表)'!$F$8:$P$30,11,FALSE)),"",VLOOKUP(D26,'[1]Z01_1 财政拨款收入支出决算总表(财决01-1表)'!$F$8:$P$30,11,FALSE))</f>
        <v/>
      </c>
      <c r="I26" s="19"/>
      <c r="J26" s="19"/>
    </row>
    <row r="27" spans="1:10" s="20" customFormat="1" ht="12" customHeight="1">
      <c r="A27" s="98"/>
      <c r="B27" s="26" t="s">
        <v>22</v>
      </c>
      <c r="C27" s="95"/>
      <c r="D27" s="28" t="str">
        <f t="array" ref="D27">INDEX('[1]Z01_1 财政拨款收入支出决算总表(财决01-1表)'!F$1:F$65536,SMALL(IF('[1]Z01_1 财政拨款收入支出决算总表(财决01-1表)'!$N$8:$N$30&gt;0,ROW($8:$30),4^8),ROW('[1]Z01_1 财政拨款收入支出决算总表(财决01-1表)'!F20)))&amp;""</f>
        <v/>
      </c>
      <c r="E27" s="96">
        <v>51</v>
      </c>
      <c r="F27" s="97" t="str">
        <f>IF(ISERROR(VLOOKUP(D27,'[1]Z01_1 财政拨款收入支出决算总表(财决01-1表)'!$F$8:$P$30,9,FALSE)),"",VLOOKUP(D27,'[1]Z01_1 财政拨款收入支出决算总表(财决01-1表)'!$F$8:$P$30,9,FALSE))</f>
        <v/>
      </c>
      <c r="G27" s="97" t="str">
        <f>IF(ISERROR(VLOOKUP(D27,'[1]Z01_1 财政拨款收入支出决算总表(财决01-1表)'!$F$8:$P$30,10,FALSE)),"",VLOOKUP(D27,'[1]Z01_1 财政拨款收入支出决算总表(财决01-1表)'!$F$8:$P$30,10,FALSE))</f>
        <v/>
      </c>
      <c r="H27" s="27" t="str">
        <f>IF(ISERROR(VLOOKUP(D27,'[1]Z01_1 财政拨款收入支出决算总表(财决01-1表)'!$F$8:$P$30,11,FALSE)),"",VLOOKUP(D27,'[1]Z01_1 财政拨款收入支出决算总表(财决01-1表)'!$F$8:$P$30,11,FALSE))</f>
        <v/>
      </c>
      <c r="I27" s="19"/>
      <c r="J27" s="19"/>
    </row>
    <row r="28" spans="1:10" s="20" customFormat="1" ht="12" customHeight="1">
      <c r="A28" s="34"/>
      <c r="B28" s="26" t="s">
        <v>23</v>
      </c>
      <c r="C28" s="99"/>
      <c r="D28" s="28" t="str">
        <f t="array" ref="D28">INDEX('[1]Z01_1 财政拨款收入支出决算总表(财决01-1表)'!F$1:F$65536,SMALL(IF('[1]Z01_1 财政拨款收入支出决算总表(财决01-1表)'!$N$8:$N$30&gt;0,ROW($8:$30),4^8),ROW('[1]Z01_1 财政拨款收入支出决算总表(财决01-1表)'!F21)))&amp;""</f>
        <v/>
      </c>
      <c r="E28" s="96">
        <v>52</v>
      </c>
      <c r="F28" s="97" t="str">
        <f>IF(ISERROR(VLOOKUP(D28,'[1]Z01_1 财政拨款收入支出决算总表(财决01-1表)'!$F$8:$P$30,9,FALSE)),"",VLOOKUP(D28,'[1]Z01_1 财政拨款收入支出决算总表(财决01-1表)'!$F$8:$P$30,9,FALSE))</f>
        <v/>
      </c>
      <c r="G28" s="97" t="str">
        <f>IF(ISERROR(VLOOKUP(D28,'[1]Z01_1 财政拨款收入支出决算总表(财决01-1表)'!$F$8:$P$30,10,FALSE)),"",VLOOKUP(D28,'[1]Z01_1 财政拨款收入支出决算总表(财决01-1表)'!$F$8:$P$30,10,FALSE))</f>
        <v/>
      </c>
      <c r="H28" s="27" t="str">
        <f>IF(ISERROR(VLOOKUP(D28,'[1]Z01_1 财政拨款收入支出决算总表(财决01-1表)'!$F$8:$P$30,11,FALSE)),"",VLOOKUP(D28,'[1]Z01_1 财政拨款收入支出决算总表(财决01-1表)'!$F$8:$P$30,11,FALSE))</f>
        <v/>
      </c>
      <c r="I28" s="19"/>
      <c r="J28" s="19"/>
    </row>
    <row r="29" spans="1:10" s="20" customFormat="1" ht="12" customHeight="1">
      <c r="A29" s="28"/>
      <c r="B29" s="26" t="s">
        <v>24</v>
      </c>
      <c r="C29" s="95"/>
      <c r="D29" s="28" t="str">
        <f t="array" ref="D29">INDEX('[1]Z01_1 财政拨款收入支出决算总表(财决01-1表)'!F$1:F$65536,SMALL(IF('[1]Z01_1 财政拨款收入支出决算总表(财决01-1表)'!$N$8:$N$30&gt;0,ROW($8:$30),4^8),ROW('[1]Z01_1 财政拨款收入支出决算总表(财决01-1表)'!F22)))&amp;""</f>
        <v/>
      </c>
      <c r="E29" s="96">
        <v>53</v>
      </c>
      <c r="F29" s="97" t="str">
        <f>IF(ISERROR(VLOOKUP(D29,'[1]Z01_1 财政拨款收入支出决算总表(财决01-1表)'!$F$8:$P$30,9,FALSE)),"",VLOOKUP(D29,'[1]Z01_1 财政拨款收入支出决算总表(财决01-1表)'!$F$8:$P$30,9,FALSE))</f>
        <v/>
      </c>
      <c r="G29" s="97" t="str">
        <f>IF(ISERROR(VLOOKUP(D29,'[1]Z01_1 财政拨款收入支出决算总表(财决01-1表)'!$F$8:$P$30,10,FALSE)),"",VLOOKUP(D29,'[1]Z01_1 财政拨款收入支出决算总表(财决01-1表)'!$F$8:$P$30,10,FALSE))</f>
        <v/>
      </c>
      <c r="H29" s="27" t="str">
        <f>IF(ISERROR(VLOOKUP(D29,'[1]Z01_1 财政拨款收入支出决算总表(财决01-1表)'!$F$8:$P$30,11,FALSE)),"",VLOOKUP(D29,'[1]Z01_1 财政拨款收入支出决算总表(财决01-1表)'!$F$8:$P$30,11,FALSE))</f>
        <v/>
      </c>
      <c r="I29" s="19"/>
      <c r="J29" s="19"/>
    </row>
    <row r="30" spans="1:10" s="20" customFormat="1" ht="12" customHeight="1">
      <c r="A30" s="100" t="s">
        <v>25</v>
      </c>
      <c r="B30" s="26" t="s">
        <v>26</v>
      </c>
      <c r="C30" s="101">
        <f>'[1]Z01_1 财政拨款收入支出决算总表(财决01-1表)'!$E$31</f>
        <v>143.4</v>
      </c>
      <c r="D30" s="100" t="s">
        <v>27</v>
      </c>
      <c r="E30" s="96">
        <v>54</v>
      </c>
      <c r="F30" s="102">
        <f>'[1]Z01_1 财政拨款收入支出决算总表(财决01-1表)'!$Y$31</f>
        <v>169.04</v>
      </c>
      <c r="G30" s="102">
        <f>'[1]Z01_1 财政拨款收入支出决算总表(财决01-1表)'!$Z$31</f>
        <v>169.04</v>
      </c>
      <c r="H30" s="103">
        <f>'[1]Z01_1 财政拨款收入支出决算总表(财决01-1表)'!$AA$31</f>
        <v>0</v>
      </c>
      <c r="I30" s="19"/>
      <c r="J30" s="19"/>
    </row>
    <row r="31" spans="1:10" s="20" customFormat="1" ht="12" customHeight="1">
      <c r="A31" s="100"/>
      <c r="B31" s="26" t="s">
        <v>28</v>
      </c>
      <c r="C31" s="95"/>
      <c r="D31" s="100"/>
      <c r="E31" s="96">
        <v>55</v>
      </c>
      <c r="F31" s="97"/>
      <c r="G31" s="97"/>
      <c r="H31" s="103"/>
      <c r="I31" s="19"/>
      <c r="J31" s="19"/>
    </row>
    <row r="32" spans="1:10" s="20" customFormat="1" ht="12" customHeight="1">
      <c r="A32" s="104" t="s">
        <v>60</v>
      </c>
      <c r="B32" s="26" t="s">
        <v>29</v>
      </c>
      <c r="C32" s="95">
        <f>'[1]Z01_1 财政拨款收入支出决算总表(财决01-1表)'!$E$33</f>
        <v>27.83</v>
      </c>
      <c r="D32" s="104" t="s">
        <v>86</v>
      </c>
      <c r="E32" s="96">
        <v>56</v>
      </c>
      <c r="F32" s="102">
        <f>'[1]Z01_1 财政拨款收入支出决算总表(财决01-1表)'!$Y$33</f>
        <v>2.19</v>
      </c>
      <c r="G32" s="102">
        <f>'[1]Z01_1 财政拨款收入支出决算总表(财决01-1表)'!$Z$33</f>
        <v>2.19</v>
      </c>
      <c r="H32" s="103">
        <f>'[1]Z01_1 财政拨款收入支出决算总表(财决01-1表)'!$AA$33</f>
        <v>0</v>
      </c>
      <c r="I32" s="19"/>
      <c r="J32" s="19"/>
    </row>
    <row r="33" spans="1:10" s="20" customFormat="1" ht="12" customHeight="1">
      <c r="A33" s="104" t="s">
        <v>87</v>
      </c>
      <c r="B33" s="26" t="s">
        <v>111</v>
      </c>
      <c r="C33" s="95">
        <f>'[1]Z01_1 财政拨款收入支出决算总表(财决01-1表)'!$E$34</f>
        <v>27.83</v>
      </c>
      <c r="D33" s="34"/>
      <c r="E33" s="96">
        <v>57</v>
      </c>
      <c r="F33" s="97"/>
      <c r="G33" s="97"/>
      <c r="H33" s="105"/>
      <c r="I33" s="19"/>
      <c r="J33" s="19"/>
    </row>
    <row r="34" spans="1:10" s="20" customFormat="1" ht="12" customHeight="1">
      <c r="A34" s="104" t="s">
        <v>88</v>
      </c>
      <c r="B34" s="26" t="s">
        <v>112</v>
      </c>
      <c r="C34" s="95">
        <f>'[1]Z01_1 财政拨款收入支出决算总表(财决01-1表)'!$E$35</f>
        <v>0</v>
      </c>
      <c r="D34" s="34"/>
      <c r="E34" s="96">
        <v>58</v>
      </c>
      <c r="F34" s="97"/>
      <c r="G34" s="97"/>
      <c r="H34" s="105"/>
      <c r="I34" s="19"/>
      <c r="J34" s="19"/>
    </row>
    <row r="35" spans="1:10" s="20" customFormat="1" ht="12" customHeight="1">
      <c r="A35" s="104"/>
      <c r="B35" s="26" t="s">
        <v>113</v>
      </c>
      <c r="C35" s="95"/>
      <c r="D35" s="34"/>
      <c r="E35" s="96">
        <v>59</v>
      </c>
      <c r="F35" s="97"/>
      <c r="G35" s="97"/>
      <c r="H35" s="105"/>
      <c r="I35" s="19"/>
      <c r="J35" s="19"/>
    </row>
    <row r="36" spans="1:10" ht="12" customHeight="1">
      <c r="A36" s="36" t="s">
        <v>30</v>
      </c>
      <c r="B36" s="26" t="s">
        <v>114</v>
      </c>
      <c r="C36" s="95">
        <f>'[1]Z01_1 财政拨款收入支出决算总表(财决01-1表)'!$E$37</f>
        <v>171.23</v>
      </c>
      <c r="D36" s="36" t="s">
        <v>30</v>
      </c>
      <c r="E36" s="96">
        <v>60</v>
      </c>
      <c r="F36" s="102">
        <f>'[1]Z01_1 财政拨款收入支出决算总表(财决01-1表)'!$Y$37</f>
        <v>171.23</v>
      </c>
      <c r="G36" s="102">
        <f>'[1]Z01_1 财政拨款收入支出决算总表(财决01-1表)'!$Z$37</f>
        <v>171.23</v>
      </c>
      <c r="H36" s="103">
        <f>'[1]Z01_1 财政拨款收入支出决算总表(财决01-1表)'!$AA$37</f>
        <v>0</v>
      </c>
    </row>
    <row r="37" spans="1:10" s="54" customFormat="1" ht="12" customHeight="1">
      <c r="A37" s="56" t="s">
        <v>209</v>
      </c>
    </row>
    <row r="38" spans="1:10" ht="12" customHeight="1">
      <c r="A38" s="45" t="s">
        <v>210</v>
      </c>
    </row>
    <row r="39" spans="1:10" ht="12" customHeight="1">
      <c r="A39" s="106" t="s">
        <v>211</v>
      </c>
    </row>
  </sheetData>
  <sheetCalcPr fullCalcOnLoad="1"/>
  <sheetProtection password="CF7A" sheet="1"/>
  <mergeCells count="3">
    <mergeCell ref="A1:H1"/>
    <mergeCell ref="A4:C4"/>
    <mergeCell ref="D4:H4"/>
  </mergeCells>
  <phoneticPr fontId="2" type="noConversion"/>
  <printOptions horizontalCentered="1"/>
  <pageMargins left="0.35433070866141736" right="0.35433070866141736" top="0.39370078740157483" bottom="0.39370078740157483" header="0.51181102362204722" footer="0.19685039370078741"/>
  <pageSetup paperSize="9" orientation="landscape" horizontalDpi="300" verticalDpi="300" r:id="rId1"/>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G16" sqref="G16"/>
    </sheetView>
  </sheetViews>
  <sheetFormatPr defaultRowHeight="14.25"/>
  <cols>
    <col min="1" max="2" width="6.625" style="123" customWidth="1"/>
    <col min="3" max="3" width="30.25" style="130" customWidth="1"/>
    <col min="4" max="6" width="22.625" style="123" customWidth="1"/>
    <col min="7" max="7" width="9" style="190"/>
    <col min="8" max="8" width="9.5" style="190" bestFit="1" customWidth="1"/>
    <col min="9" max="13" width="9" style="190"/>
    <col min="14" max="14" width="9" style="187"/>
    <col min="15" max="16384" width="9" style="123"/>
  </cols>
  <sheetData>
    <row r="1" spans="1:24" s="109" customFormat="1" ht="30" customHeight="1">
      <c r="A1" s="238" t="s">
        <v>337</v>
      </c>
      <c r="B1" s="238"/>
      <c r="C1" s="238"/>
      <c r="D1" s="238"/>
      <c r="E1" s="238"/>
      <c r="F1" s="238"/>
      <c r="G1" s="107"/>
      <c r="H1" s="108"/>
      <c r="I1" s="108"/>
      <c r="J1" s="108"/>
      <c r="K1" s="108"/>
      <c r="L1" s="108"/>
      <c r="M1" s="108" t="str">
        <f>"a1:"&amp;"f"&amp;MAX(L11:L500)</f>
        <v>a1:f28</v>
      </c>
      <c r="N1" s="183"/>
    </row>
    <row r="2" spans="1:24" s="112" customFormat="1" ht="14.25" customHeight="1">
      <c r="A2" s="51" t="str">
        <f>'01收入支出决算总表'!A3</f>
        <v>部门：益阳市委党史研究室</v>
      </c>
      <c r="B2" s="110"/>
      <c r="C2" s="111"/>
      <c r="F2" s="14" t="s">
        <v>338</v>
      </c>
      <c r="G2" s="188"/>
      <c r="H2" s="113"/>
      <c r="I2" s="113"/>
      <c r="J2" s="113"/>
      <c r="K2" s="113"/>
      <c r="L2" s="113"/>
      <c r="M2" s="113"/>
      <c r="N2" s="184"/>
    </row>
    <row r="3" spans="1:24" s="112" customFormat="1" ht="15" customHeight="1">
      <c r="A3" s="51"/>
      <c r="B3" s="110"/>
      <c r="C3" s="111"/>
      <c r="D3" s="114"/>
      <c r="E3" s="114"/>
      <c r="F3" s="14" t="s">
        <v>49</v>
      </c>
      <c r="G3" s="188"/>
      <c r="H3" s="113"/>
      <c r="I3" s="113"/>
      <c r="J3" s="113"/>
      <c r="K3" s="113"/>
      <c r="L3" s="113"/>
      <c r="M3" s="131" t="s">
        <v>328</v>
      </c>
      <c r="N3" s="184"/>
    </row>
    <row r="4" spans="1:24" s="112" customFormat="1" ht="15" customHeight="1">
      <c r="A4" s="79" t="s">
        <v>217</v>
      </c>
      <c r="B4" s="110"/>
      <c r="C4" s="111"/>
      <c r="D4" s="114"/>
      <c r="E4" s="114" t="s">
        <v>215</v>
      </c>
      <c r="F4" s="14"/>
      <c r="G4" s="188"/>
      <c r="H4" s="113"/>
      <c r="I4" s="113"/>
      <c r="J4" s="113"/>
      <c r="K4" s="113"/>
      <c r="L4" s="113"/>
      <c r="M4" s="113"/>
      <c r="N4" s="184"/>
    </row>
    <row r="5" spans="1:24" s="112" customFormat="1" ht="15" customHeight="1">
      <c r="A5" s="115" t="s">
        <v>216</v>
      </c>
      <c r="B5" s="110"/>
      <c r="C5" s="111"/>
      <c r="D5" s="114"/>
      <c r="E5" s="116" t="s">
        <v>218</v>
      </c>
      <c r="F5" s="14"/>
      <c r="G5" s="188"/>
      <c r="H5" s="113"/>
      <c r="I5" s="113"/>
      <c r="J5" s="113"/>
      <c r="K5" s="113"/>
      <c r="L5" s="113"/>
      <c r="M5" s="113"/>
      <c r="N5" s="184"/>
    </row>
    <row r="6" spans="1:24" s="119" customFormat="1" ht="20.25" customHeight="1">
      <c r="A6" s="235" t="s">
        <v>46</v>
      </c>
      <c r="B6" s="235"/>
      <c r="C6" s="235"/>
      <c r="D6" s="241" t="s">
        <v>57</v>
      </c>
      <c r="E6" s="237" t="s">
        <v>47</v>
      </c>
      <c r="F6" s="237" t="s">
        <v>39</v>
      </c>
      <c r="G6" s="189"/>
      <c r="H6" s="189"/>
      <c r="I6" s="189"/>
      <c r="J6" s="189"/>
      <c r="K6" s="189"/>
      <c r="L6" s="189"/>
      <c r="M6" s="189"/>
      <c r="N6" s="185"/>
    </row>
    <row r="7" spans="1:24" s="119" customFormat="1" ht="9.9499999999999993" customHeight="1">
      <c r="A7" s="235" t="s">
        <v>219</v>
      </c>
      <c r="B7" s="239"/>
      <c r="C7" s="240" t="s">
        <v>36</v>
      </c>
      <c r="D7" s="237"/>
      <c r="E7" s="237"/>
      <c r="F7" s="237"/>
      <c r="G7" s="189"/>
      <c r="H7" s="189"/>
      <c r="I7" s="189"/>
      <c r="J7" s="189"/>
      <c r="K7" s="189"/>
      <c r="L7" s="189"/>
      <c r="M7" s="236"/>
      <c r="N7" s="236"/>
      <c r="O7" s="236"/>
      <c r="P7" s="236"/>
      <c r="Q7" s="236"/>
      <c r="R7" s="236"/>
      <c r="S7" s="236"/>
      <c r="T7" s="236"/>
      <c r="U7" s="236"/>
      <c r="V7" s="236"/>
      <c r="W7" s="236"/>
      <c r="X7" s="236"/>
    </row>
    <row r="8" spans="1:24" s="119" customFormat="1" ht="9.9499999999999993" customHeight="1">
      <c r="A8" s="239"/>
      <c r="B8" s="239"/>
      <c r="C8" s="240"/>
      <c r="D8" s="237"/>
      <c r="E8" s="237"/>
      <c r="F8" s="237"/>
      <c r="G8" s="189"/>
      <c r="H8" s="189"/>
      <c r="I8" s="189"/>
      <c r="J8" s="189"/>
      <c r="K8" s="189"/>
      <c r="L8" s="189"/>
      <c r="M8" s="120"/>
      <c r="N8" s="186"/>
      <c r="O8" s="121"/>
      <c r="P8" s="121"/>
      <c r="Q8" s="121"/>
      <c r="R8" s="121"/>
      <c r="S8" s="121"/>
      <c r="T8" s="121"/>
      <c r="U8" s="121"/>
      <c r="V8" s="121"/>
      <c r="W8" s="121"/>
      <c r="X8" s="121"/>
    </row>
    <row r="9" spans="1:24" s="119" customFormat="1" ht="9.9499999999999993" customHeight="1">
      <c r="A9" s="239"/>
      <c r="B9" s="239"/>
      <c r="C9" s="240"/>
      <c r="D9" s="237"/>
      <c r="E9" s="237"/>
      <c r="F9" s="237"/>
      <c r="G9" s="189"/>
      <c r="H9" s="189"/>
      <c r="I9" s="189"/>
      <c r="J9" s="189"/>
      <c r="K9" s="189"/>
      <c r="L9" s="189"/>
      <c r="M9" s="120"/>
      <c r="N9" s="186"/>
      <c r="O9" s="121"/>
      <c r="P9" s="121"/>
      <c r="Q9" s="121"/>
      <c r="R9" s="121"/>
      <c r="S9" s="121"/>
      <c r="T9" s="121"/>
      <c r="U9" s="121"/>
      <c r="V9" s="121"/>
      <c r="W9" s="121"/>
      <c r="X9" s="121"/>
    </row>
    <row r="10" spans="1:24" s="119" customFormat="1" ht="20.100000000000001" customHeight="1">
      <c r="A10" s="235" t="s">
        <v>37</v>
      </c>
      <c r="B10" s="235"/>
      <c r="C10" s="235"/>
      <c r="D10" s="117">
        <v>1</v>
      </c>
      <c r="E10" s="117">
        <v>2</v>
      </c>
      <c r="F10" s="117">
        <v>3</v>
      </c>
      <c r="G10" s="189"/>
      <c r="H10" s="189"/>
      <c r="I10" s="189"/>
      <c r="J10" s="189"/>
      <c r="K10" s="189"/>
      <c r="L10" s="189"/>
      <c r="M10" s="190"/>
      <c r="N10" s="187"/>
      <c r="O10" s="123"/>
      <c r="P10" s="123"/>
      <c r="Q10" s="123"/>
      <c r="R10" s="123"/>
      <c r="S10" s="123"/>
      <c r="T10" s="123"/>
      <c r="U10" s="123"/>
      <c r="V10" s="123"/>
      <c r="W10" s="123"/>
      <c r="X10" s="123"/>
    </row>
    <row r="11" spans="1:24" s="119" customFormat="1" ht="20.100000000000001" customHeight="1">
      <c r="A11" s="235" t="s">
        <v>48</v>
      </c>
      <c r="B11" s="235"/>
      <c r="C11" s="235"/>
      <c r="D11" s="124">
        <f>'[1]Z07 一般公共预算财政拨款收入支出决算表(财决07表)'!K9</f>
        <v>169.04</v>
      </c>
      <c r="E11" s="124">
        <f>'[1]Z07 一般公共预算财政拨款收入支出决算表(财决07表)'!L9</f>
        <v>130.35</v>
      </c>
      <c r="F11" s="124">
        <f>'[1]Z07 一般公共预算财政拨款收入支出决算表(财决07表)'!O9</f>
        <v>38.700000000000003</v>
      </c>
      <c r="G11" s="189"/>
      <c r="H11" s="189"/>
      <c r="I11" s="189"/>
      <c r="J11" s="189"/>
      <c r="K11" s="189"/>
      <c r="L11" s="189">
        <f>ROW()</f>
        <v>11</v>
      </c>
      <c r="M11" s="189"/>
      <c r="N11" s="185"/>
    </row>
    <row r="12" spans="1:24" s="128" customFormat="1" ht="20.100000000000001" customHeight="1">
      <c r="A12" s="125" t="str">
        <f t="array" ref="A12">INDEX(G:G,SMALL(IF($K$12:$K$500=2,ROW($12:$500),4^8),ROW(G1)))&amp;""</f>
        <v>201</v>
      </c>
      <c r="B12" s="126"/>
      <c r="C12" s="195" t="str">
        <f>IF(ISERROR(VLOOKUP(A12,'[1]Z07 一般公共预算财政拨款收入支出决算表(财决07表)'!$A$10:$T$500,4,FALSE)),"",VLOOKUP(A12,'[1]Z07 一般公共预算财政拨款收入支出决算表(财决07表)'!$A$10:$T$500,4,FALSE))</f>
        <v>一般公共服务支出</v>
      </c>
      <c r="D12" s="127">
        <f>IF(ISERROR(VLOOKUP(A12,'[1]Z07 一般公共预算财政拨款收入支出决算表(财决07表)'!$A$10:$T$500,11,FALSE)),"",VLOOKUP(A12,'[1]Z07 一般公共预算财政拨款收入支出决算表(财决07表)'!$A$10:$T$500,11,FALSE))</f>
        <v>153.30000000000001</v>
      </c>
      <c r="E12" s="127">
        <f>IF(ISERROR(VLOOKUP(A12,'[1]Z07 一般公共预算财政拨款收入支出决算表(财决07表)'!$A$10:$T$500,12,FALSE)),"",VLOOKUP(A12,'[1]Z07 一般公共预算财政拨款收入支出决算表(财决07表)'!$A$10:$T$500,12,FALSE))</f>
        <v>114.61</v>
      </c>
      <c r="F12" s="127">
        <f>IF(ISERROR(VLOOKUP(A12,'[1]Z07 一般公共预算财政拨款收入支出决算表(财决07表)'!$A$10:$T$500,15,FALSE)),"",VLOOKUP(A12,'[1]Z07 一般公共预算财政拨款收入支出决算表(财决07表)'!$A$10:$T$500,15,FALSE))</f>
        <v>38.700000000000003</v>
      </c>
      <c r="G12" s="190" t="str">
        <f>'[1]Z07 一般公共预算财政拨款收入支出决算表(财决07表)'!A10</f>
        <v>201</v>
      </c>
      <c r="H12" s="191">
        <f>'[1]Z07 一般公共预算财政拨款收入支出决算表(财决07表)'!$K10</f>
        <v>153.30000000000001</v>
      </c>
      <c r="I12" s="190" t="str">
        <f>IF(G12&gt;0,"1","2")</f>
        <v>1</v>
      </c>
      <c r="J12" s="190" t="str">
        <f>IF(H12&gt;0,"1","2")</f>
        <v>1</v>
      </c>
      <c r="K12" s="190">
        <f>I12+J12</f>
        <v>2</v>
      </c>
      <c r="L12" s="190">
        <f>IF(C12&lt;&gt;"",ROW(),"")</f>
        <v>12</v>
      </c>
      <c r="M12" s="190"/>
      <c r="N12" s="187"/>
    </row>
    <row r="13" spans="1:24" s="128" customFormat="1" ht="20.100000000000001" customHeight="1">
      <c r="A13" s="125" t="str">
        <f t="array" ref="A13">INDEX(G:G,SMALL(IF($K$12:$K$500=2,ROW($12:$500),4^8),ROW(G2)))&amp;""</f>
        <v>20131</v>
      </c>
      <c r="B13" s="126"/>
      <c r="C13" s="195" t="str">
        <f>IF(ISERROR(VLOOKUP(A13,'[1]Z07 一般公共预算财政拨款收入支出决算表(财决07表)'!$A$10:$T$500,4,FALSE)),"",VLOOKUP(A13,'[1]Z07 一般公共预算财政拨款收入支出决算表(财决07表)'!$A$10:$T$500,4,FALSE))</f>
        <v>党委办公厅（室）及相关机构事务</v>
      </c>
      <c r="D13" s="127">
        <f>IF(ISERROR(VLOOKUP(A13,'[1]Z07 一般公共预算财政拨款收入支出决算表(财决07表)'!$A$10:$T$500,11,FALSE)),"",VLOOKUP(A13,'[1]Z07 一般公共预算财政拨款收入支出决算表(财决07表)'!$A$10:$T$500,11,FALSE))</f>
        <v>151.35</v>
      </c>
      <c r="E13" s="127">
        <f>IF(ISERROR(VLOOKUP(A13,'[1]Z07 一般公共预算财政拨款收入支出决算表(财决07表)'!$A$10:$T$500,12,FALSE)),"",VLOOKUP(A13,'[1]Z07 一般公共预算财政拨款收入支出决算表(财决07表)'!$A$10:$T$500,12,FALSE))</f>
        <v>112.66</v>
      </c>
      <c r="F13" s="127">
        <f>IF(ISERROR(VLOOKUP(A13,'[1]Z07 一般公共预算财政拨款收入支出决算表(财决07表)'!$A$10:$T$500,15,FALSE)),"",VLOOKUP(A13,'[1]Z07 一般公共预算财政拨款收入支出决算表(财决07表)'!$A$10:$T$500,15,FALSE))</f>
        <v>38.700000000000003</v>
      </c>
      <c r="G13" s="190" t="str">
        <f>'[1]Z07 一般公共预算财政拨款收入支出决算表(财决07表)'!A11</f>
        <v>20131</v>
      </c>
      <c r="H13" s="191">
        <f>'[1]Z07 一般公共预算财政拨款收入支出决算表(财决07表)'!$K11</f>
        <v>151.35</v>
      </c>
      <c r="I13" s="190" t="str">
        <f t="shared" ref="I13:I76" si="0">IF(G13&gt;0,"1","2")</f>
        <v>1</v>
      </c>
      <c r="J13" s="190" t="str">
        <f t="shared" ref="J13:J76" si="1">IF(H13&gt;0,"1","2")</f>
        <v>1</v>
      </c>
      <c r="K13" s="190">
        <f t="shared" ref="K13:K76" si="2">I13+J13</f>
        <v>2</v>
      </c>
      <c r="L13" s="190">
        <f t="shared" ref="L13:L76" si="3">IF(C13&lt;&gt;"",ROW(),"")</f>
        <v>13</v>
      </c>
      <c r="M13" s="190"/>
      <c r="N13" s="187"/>
    </row>
    <row r="14" spans="1:24" s="128" customFormat="1" ht="20.100000000000001" customHeight="1">
      <c r="A14" s="125" t="str">
        <f t="array" ref="A14">INDEX(G:G,SMALL(IF($K$12:$K$500=2,ROW($12:$500),4^8),ROW(G3)))&amp;""</f>
        <v>2013101</v>
      </c>
      <c r="B14" s="126"/>
      <c r="C14" s="195" t="str">
        <f>IF(ISERROR(VLOOKUP(A14,'[1]Z07 一般公共预算财政拨款收入支出决算表(财决07表)'!$A$10:$T$500,4,FALSE)),"",VLOOKUP(A14,'[1]Z07 一般公共预算财政拨款收入支出决算表(财决07表)'!$A$10:$T$500,4,FALSE))</f>
        <v xml:space="preserve">  行政运行</v>
      </c>
      <c r="D14" s="127">
        <f>IF(ISERROR(VLOOKUP(A14,'[1]Z07 一般公共预算财政拨款收入支出决算表(财决07表)'!$A$10:$T$500,11,FALSE)),"",VLOOKUP(A14,'[1]Z07 一般公共预算财政拨款收入支出决算表(财决07表)'!$A$10:$T$500,11,FALSE))</f>
        <v>85.83</v>
      </c>
      <c r="E14" s="127">
        <f>IF(ISERROR(VLOOKUP(A14,'[1]Z07 一般公共预算财政拨款收入支出决算表(财决07表)'!$A$10:$T$500,12,FALSE)),"",VLOOKUP(A14,'[1]Z07 一般公共预算财政拨款收入支出决算表(财决07表)'!$A$10:$T$500,12,FALSE))</f>
        <v>85.83</v>
      </c>
      <c r="F14" s="127">
        <f>IF(ISERROR(VLOOKUP(A14,'[1]Z07 一般公共预算财政拨款收入支出决算表(财决07表)'!$A$10:$T$500,15,FALSE)),"",VLOOKUP(A14,'[1]Z07 一般公共预算财政拨款收入支出决算表(财决07表)'!$A$10:$T$500,15,FALSE))</f>
        <v>0</v>
      </c>
      <c r="G14" s="190" t="str">
        <f>'[1]Z07 一般公共预算财政拨款收入支出决算表(财决07表)'!A12</f>
        <v>2013101</v>
      </c>
      <c r="H14" s="191">
        <f>'[1]Z07 一般公共预算财政拨款收入支出决算表(财决07表)'!$K12</f>
        <v>85.83</v>
      </c>
      <c r="I14" s="190" t="str">
        <f t="shared" si="0"/>
        <v>1</v>
      </c>
      <c r="J14" s="190" t="str">
        <f t="shared" si="1"/>
        <v>1</v>
      </c>
      <c r="K14" s="190">
        <f t="shared" si="2"/>
        <v>2</v>
      </c>
      <c r="L14" s="190">
        <f t="shared" si="3"/>
        <v>14</v>
      </c>
      <c r="M14" s="190"/>
      <c r="N14" s="187"/>
    </row>
    <row r="15" spans="1:24" s="128" customFormat="1" ht="20.100000000000001" customHeight="1">
      <c r="A15" s="125" t="str">
        <f t="array" ref="A15">INDEX(G:G,SMALL(IF($K$12:$K$500=2,ROW($12:$500),4^8),ROW(G4)))&amp;""</f>
        <v>2013102</v>
      </c>
      <c r="B15" s="126"/>
      <c r="C15" s="195" t="str">
        <f>IF(ISERROR(VLOOKUP(A15,'[1]Z07 一般公共预算财政拨款收入支出决算表(财决07表)'!$A$10:$T$500,4,FALSE)),"",VLOOKUP(A15,'[1]Z07 一般公共预算财政拨款收入支出决算表(财决07表)'!$A$10:$T$500,4,FALSE))</f>
        <v xml:space="preserve">  一般行政管理事务</v>
      </c>
      <c r="D15" s="127">
        <f>IF(ISERROR(VLOOKUP(A15,'[1]Z07 一般公共预算财政拨款收入支出决算表(财决07表)'!$A$10:$T$500,11,FALSE)),"",VLOOKUP(A15,'[1]Z07 一般公共预算财政拨款收入支出决算表(财决07表)'!$A$10:$T$500,11,FALSE))</f>
        <v>38.700000000000003</v>
      </c>
      <c r="E15" s="127">
        <f>IF(ISERROR(VLOOKUP(A15,'[1]Z07 一般公共预算财政拨款收入支出决算表(财决07表)'!$A$10:$T$500,12,FALSE)),"",VLOOKUP(A15,'[1]Z07 一般公共预算财政拨款收入支出决算表(财决07表)'!$A$10:$T$500,12,FALSE))</f>
        <v>0</v>
      </c>
      <c r="F15" s="127">
        <f>IF(ISERROR(VLOOKUP(A15,'[1]Z07 一般公共预算财政拨款收入支出决算表(财决07表)'!$A$10:$T$500,15,FALSE)),"",VLOOKUP(A15,'[1]Z07 一般公共预算财政拨款收入支出决算表(财决07表)'!$A$10:$T$500,15,FALSE))</f>
        <v>38.700000000000003</v>
      </c>
      <c r="G15" s="190" t="str">
        <f>'[1]Z07 一般公共预算财政拨款收入支出决算表(财决07表)'!A13</f>
        <v>2013102</v>
      </c>
      <c r="H15" s="191">
        <f>'[1]Z07 一般公共预算财政拨款收入支出决算表(财决07表)'!$K13</f>
        <v>38.700000000000003</v>
      </c>
      <c r="I15" s="190" t="str">
        <f t="shared" si="0"/>
        <v>1</v>
      </c>
      <c r="J15" s="190" t="str">
        <f t="shared" si="1"/>
        <v>1</v>
      </c>
      <c r="K15" s="190">
        <f t="shared" si="2"/>
        <v>2</v>
      </c>
      <c r="L15" s="190">
        <f t="shared" si="3"/>
        <v>15</v>
      </c>
      <c r="M15" s="190"/>
      <c r="N15" s="187"/>
    </row>
    <row r="16" spans="1:24" s="128" customFormat="1" ht="20.100000000000001" customHeight="1">
      <c r="A16" s="125" t="str">
        <f t="array" ref="A16">INDEX(G:G,SMALL(IF($K$12:$K$500=2,ROW($12:$500),4^8),ROW(G5)))&amp;""</f>
        <v>2013150</v>
      </c>
      <c r="B16" s="126"/>
      <c r="C16" s="195" t="str">
        <f>IF(ISERROR(VLOOKUP(A16,'[1]Z07 一般公共预算财政拨款收入支出决算表(财决07表)'!$A$10:$T$500,4,FALSE)),"",VLOOKUP(A16,'[1]Z07 一般公共预算财政拨款收入支出决算表(财决07表)'!$A$10:$T$500,4,FALSE))</f>
        <v xml:space="preserve">  事业运行</v>
      </c>
      <c r="D16" s="127">
        <f>IF(ISERROR(VLOOKUP(A16,'[1]Z07 一般公共预算财政拨款收入支出决算表(财决07表)'!$A$10:$T$500,11,FALSE)),"",VLOOKUP(A16,'[1]Z07 一般公共预算财政拨款收入支出决算表(财决07表)'!$A$10:$T$500,11,FALSE))</f>
        <v>3.61</v>
      </c>
      <c r="E16" s="127">
        <f>IF(ISERROR(VLOOKUP(A16,'[1]Z07 一般公共预算财政拨款收入支出决算表(财决07表)'!$A$10:$T$500,12,FALSE)),"",VLOOKUP(A16,'[1]Z07 一般公共预算财政拨款收入支出决算表(财决07表)'!$A$10:$T$500,12,FALSE))</f>
        <v>3.61</v>
      </c>
      <c r="F16" s="127">
        <f>IF(ISERROR(VLOOKUP(A16,'[1]Z07 一般公共预算财政拨款收入支出决算表(财决07表)'!$A$10:$T$500,15,FALSE)),"",VLOOKUP(A16,'[1]Z07 一般公共预算财政拨款收入支出决算表(财决07表)'!$A$10:$T$500,15,FALSE))</f>
        <v>0</v>
      </c>
      <c r="G16" s="190" t="str">
        <f>'[1]Z07 一般公共预算财政拨款收入支出决算表(财决07表)'!A14</f>
        <v>2013150</v>
      </c>
      <c r="H16" s="191">
        <f>'[1]Z07 一般公共预算财政拨款收入支出决算表(财决07表)'!$K14</f>
        <v>3.61</v>
      </c>
      <c r="I16" s="190" t="str">
        <f t="shared" si="0"/>
        <v>1</v>
      </c>
      <c r="J16" s="190" t="str">
        <f t="shared" si="1"/>
        <v>1</v>
      </c>
      <c r="K16" s="190">
        <f t="shared" si="2"/>
        <v>2</v>
      </c>
      <c r="L16" s="190">
        <f t="shared" si="3"/>
        <v>16</v>
      </c>
      <c r="M16" s="190"/>
      <c r="N16" s="187"/>
    </row>
    <row r="17" spans="1:14" s="128" customFormat="1" ht="20.100000000000001" customHeight="1">
      <c r="A17" s="125" t="str">
        <f t="array" ref="A17">INDEX(G:G,SMALL(IF($K$12:$K$500=2,ROW($12:$500),4^8),ROW(G6)))&amp;""</f>
        <v>2013199</v>
      </c>
      <c r="B17" s="126"/>
      <c r="C17" s="195" t="str">
        <f>IF(ISERROR(VLOOKUP(A17,'[1]Z07 一般公共预算财政拨款收入支出决算表(财决07表)'!$A$10:$T$500,4,FALSE)),"",VLOOKUP(A17,'[1]Z07 一般公共预算财政拨款收入支出决算表(财决07表)'!$A$10:$T$500,4,FALSE))</f>
        <v xml:space="preserve">  其他党委办公厅（室）及相关机构事务支出</v>
      </c>
      <c r="D17" s="127">
        <f>IF(ISERROR(VLOOKUP(A17,'[1]Z07 一般公共预算财政拨款收入支出决算表(财决07表)'!$A$10:$T$500,11,FALSE)),"",VLOOKUP(A17,'[1]Z07 一般公共预算财政拨款收入支出决算表(财决07表)'!$A$10:$T$500,11,FALSE))</f>
        <v>23.22</v>
      </c>
      <c r="E17" s="127">
        <f>IF(ISERROR(VLOOKUP(A17,'[1]Z07 一般公共预算财政拨款收入支出决算表(财决07表)'!$A$10:$T$500,12,FALSE)),"",VLOOKUP(A17,'[1]Z07 一般公共预算财政拨款收入支出决算表(财决07表)'!$A$10:$T$500,12,FALSE))</f>
        <v>23.22</v>
      </c>
      <c r="F17" s="127">
        <f>IF(ISERROR(VLOOKUP(A17,'[1]Z07 一般公共预算财政拨款收入支出决算表(财决07表)'!$A$10:$T$500,15,FALSE)),"",VLOOKUP(A17,'[1]Z07 一般公共预算财政拨款收入支出决算表(财决07表)'!$A$10:$T$500,15,FALSE))</f>
        <v>0</v>
      </c>
      <c r="G17" s="190" t="str">
        <f>'[1]Z07 一般公共预算财政拨款收入支出决算表(财决07表)'!A15</f>
        <v>2013199</v>
      </c>
      <c r="H17" s="191">
        <f>'[1]Z07 一般公共预算财政拨款收入支出决算表(财决07表)'!$K15</f>
        <v>23.22</v>
      </c>
      <c r="I17" s="190" t="str">
        <f t="shared" si="0"/>
        <v>1</v>
      </c>
      <c r="J17" s="190" t="str">
        <f t="shared" si="1"/>
        <v>1</v>
      </c>
      <c r="K17" s="190">
        <f t="shared" si="2"/>
        <v>2</v>
      </c>
      <c r="L17" s="190">
        <f t="shared" si="3"/>
        <v>17</v>
      </c>
      <c r="M17" s="190"/>
      <c r="N17" s="187"/>
    </row>
    <row r="18" spans="1:14" s="128" customFormat="1" ht="20.100000000000001" customHeight="1">
      <c r="A18" s="125" t="str">
        <f t="array" ref="A18">INDEX(G:G,SMALL(IF($K$12:$K$500=2,ROW($12:$500),4^8),ROW(G7)))&amp;""</f>
        <v>20136</v>
      </c>
      <c r="B18" s="126"/>
      <c r="C18" s="195" t="str">
        <f>IF(ISERROR(VLOOKUP(A18,'[1]Z07 一般公共预算财政拨款收入支出决算表(财决07表)'!$A$10:$T$500,4,FALSE)),"",VLOOKUP(A18,'[1]Z07 一般公共预算财政拨款收入支出决算表(财决07表)'!$A$10:$T$500,4,FALSE))</f>
        <v>其他共产党事务支出</v>
      </c>
      <c r="D18" s="127">
        <f>IF(ISERROR(VLOOKUP(A18,'[1]Z07 一般公共预算财政拨款收入支出决算表(财决07表)'!$A$10:$T$500,11,FALSE)),"",VLOOKUP(A18,'[1]Z07 一般公共预算财政拨款收入支出决算表(财决07表)'!$A$10:$T$500,11,FALSE))</f>
        <v>1.95</v>
      </c>
      <c r="E18" s="127">
        <f>IF(ISERROR(VLOOKUP(A18,'[1]Z07 一般公共预算财政拨款收入支出决算表(财决07表)'!$A$10:$T$500,12,FALSE)),"",VLOOKUP(A18,'[1]Z07 一般公共预算财政拨款收入支出决算表(财决07表)'!$A$10:$T$500,12,FALSE))</f>
        <v>1.95</v>
      </c>
      <c r="F18" s="127">
        <f>IF(ISERROR(VLOOKUP(A18,'[1]Z07 一般公共预算财政拨款收入支出决算表(财决07表)'!$A$10:$T$500,15,FALSE)),"",VLOOKUP(A18,'[1]Z07 一般公共预算财政拨款收入支出决算表(财决07表)'!$A$10:$T$500,15,FALSE))</f>
        <v>0</v>
      </c>
      <c r="G18" s="190" t="str">
        <f>'[1]Z07 一般公共预算财政拨款收入支出决算表(财决07表)'!A16</f>
        <v>20136</v>
      </c>
      <c r="H18" s="191">
        <f>'[1]Z07 一般公共预算财政拨款收入支出决算表(财决07表)'!$K16</f>
        <v>1.95</v>
      </c>
      <c r="I18" s="190" t="str">
        <f t="shared" si="0"/>
        <v>1</v>
      </c>
      <c r="J18" s="190" t="str">
        <f t="shared" si="1"/>
        <v>1</v>
      </c>
      <c r="K18" s="190">
        <f t="shared" si="2"/>
        <v>2</v>
      </c>
      <c r="L18" s="190">
        <f t="shared" si="3"/>
        <v>18</v>
      </c>
      <c r="M18" s="190"/>
      <c r="N18" s="187"/>
    </row>
    <row r="19" spans="1:14" s="128" customFormat="1" ht="20.100000000000001" customHeight="1">
      <c r="A19" s="125" t="str">
        <f t="array" ref="A19">INDEX(G:G,SMALL(IF($K$12:$K$500=2,ROW($12:$500),4^8),ROW(G8)))&amp;""</f>
        <v>2013601</v>
      </c>
      <c r="B19" s="126"/>
      <c r="C19" s="195" t="str">
        <f>IF(ISERROR(VLOOKUP(A19,'[1]Z07 一般公共预算财政拨款收入支出决算表(财决07表)'!$A$10:$T$500,4,FALSE)),"",VLOOKUP(A19,'[1]Z07 一般公共预算财政拨款收入支出决算表(财决07表)'!$A$10:$T$500,4,FALSE))</f>
        <v xml:space="preserve">  行政运行</v>
      </c>
      <c r="D19" s="127">
        <f>IF(ISERROR(VLOOKUP(A19,'[1]Z07 一般公共预算财政拨款收入支出决算表(财决07表)'!$A$10:$T$500,11,FALSE)),"",VLOOKUP(A19,'[1]Z07 一般公共预算财政拨款收入支出决算表(财决07表)'!$A$10:$T$500,11,FALSE))</f>
        <v>1.95</v>
      </c>
      <c r="E19" s="127">
        <f>IF(ISERROR(VLOOKUP(A19,'[1]Z07 一般公共预算财政拨款收入支出决算表(财决07表)'!$A$10:$T$500,12,FALSE)),"",VLOOKUP(A19,'[1]Z07 一般公共预算财政拨款收入支出决算表(财决07表)'!$A$10:$T$500,12,FALSE))</f>
        <v>1.95</v>
      </c>
      <c r="F19" s="127">
        <f>IF(ISERROR(VLOOKUP(A19,'[1]Z07 一般公共预算财政拨款收入支出决算表(财决07表)'!$A$10:$T$500,15,FALSE)),"",VLOOKUP(A19,'[1]Z07 一般公共预算财政拨款收入支出决算表(财决07表)'!$A$10:$T$500,15,FALSE))</f>
        <v>0</v>
      </c>
      <c r="G19" s="190" t="str">
        <f>'[1]Z07 一般公共预算财政拨款收入支出决算表(财决07表)'!A17</f>
        <v>2013601</v>
      </c>
      <c r="H19" s="191">
        <f>'[1]Z07 一般公共预算财政拨款收入支出决算表(财决07表)'!$K17</f>
        <v>1.95</v>
      </c>
      <c r="I19" s="190" t="str">
        <f t="shared" si="0"/>
        <v>1</v>
      </c>
      <c r="J19" s="190" t="str">
        <f t="shared" si="1"/>
        <v>1</v>
      </c>
      <c r="K19" s="190">
        <f t="shared" si="2"/>
        <v>2</v>
      </c>
      <c r="L19" s="190">
        <f t="shared" si="3"/>
        <v>19</v>
      </c>
      <c r="M19" s="190"/>
      <c r="N19" s="187"/>
    </row>
    <row r="20" spans="1:14" s="128" customFormat="1" ht="20.100000000000001" customHeight="1">
      <c r="A20" s="125" t="str">
        <f t="array" ref="A20">INDEX(G:G,SMALL(IF($K$12:$K$500=2,ROW($12:$500),4^8),ROW(G9)))&amp;""</f>
        <v>208</v>
      </c>
      <c r="B20" s="126"/>
      <c r="C20" s="195" t="str">
        <f>IF(ISERROR(VLOOKUP(A20,'[1]Z07 一般公共预算财政拨款收入支出决算表(财决07表)'!$A$10:$T$500,4,FALSE)),"",VLOOKUP(A20,'[1]Z07 一般公共预算财政拨款收入支出决算表(财决07表)'!$A$10:$T$500,4,FALSE))</f>
        <v>社会保障和就业支出</v>
      </c>
      <c r="D20" s="127">
        <f>IF(ISERROR(VLOOKUP(A20,'[1]Z07 一般公共预算财政拨款收入支出决算表(财决07表)'!$A$10:$T$500,11,FALSE)),"",VLOOKUP(A20,'[1]Z07 一般公共预算财政拨款收入支出决算表(财决07表)'!$A$10:$T$500,11,FALSE))</f>
        <v>5</v>
      </c>
      <c r="E20" s="127">
        <f>IF(ISERROR(VLOOKUP(A20,'[1]Z07 一般公共预算财政拨款收入支出决算表(财决07表)'!$A$10:$T$500,12,FALSE)),"",VLOOKUP(A20,'[1]Z07 一般公共预算财政拨款收入支出决算表(财决07表)'!$A$10:$T$500,12,FALSE))</f>
        <v>5</v>
      </c>
      <c r="F20" s="127">
        <f>IF(ISERROR(VLOOKUP(A20,'[1]Z07 一般公共预算财政拨款收入支出决算表(财决07表)'!$A$10:$T$500,15,FALSE)),"",VLOOKUP(A20,'[1]Z07 一般公共预算财政拨款收入支出决算表(财决07表)'!$A$10:$T$500,15,FALSE))</f>
        <v>0</v>
      </c>
      <c r="G20" s="190" t="str">
        <f>'[1]Z07 一般公共预算财政拨款收入支出决算表(财决07表)'!A18</f>
        <v>208</v>
      </c>
      <c r="H20" s="191">
        <f>'[1]Z07 一般公共预算财政拨款收入支出决算表(财决07表)'!$K18</f>
        <v>5</v>
      </c>
      <c r="I20" s="190" t="str">
        <f t="shared" si="0"/>
        <v>1</v>
      </c>
      <c r="J20" s="190" t="str">
        <f t="shared" si="1"/>
        <v>1</v>
      </c>
      <c r="K20" s="190">
        <f t="shared" si="2"/>
        <v>2</v>
      </c>
      <c r="L20" s="190">
        <f t="shared" si="3"/>
        <v>20</v>
      </c>
      <c r="M20" s="190"/>
      <c r="N20" s="187"/>
    </row>
    <row r="21" spans="1:14" s="128" customFormat="1" ht="20.100000000000001" customHeight="1">
      <c r="A21" s="125" t="str">
        <f t="array" ref="A21">INDEX(G:G,SMALL(IF($K$12:$K$500=2,ROW($12:$500),4^8),ROW(G10)))&amp;""</f>
        <v>20899</v>
      </c>
      <c r="B21" s="126"/>
      <c r="C21" s="195" t="str">
        <f>IF(ISERROR(VLOOKUP(A21,'[1]Z07 一般公共预算财政拨款收入支出决算表(财决07表)'!$A$10:$T$500,4,FALSE)),"",VLOOKUP(A21,'[1]Z07 一般公共预算财政拨款收入支出决算表(财决07表)'!$A$10:$T$500,4,FALSE))</f>
        <v>其他社会保障和就业支出</v>
      </c>
      <c r="D21" s="127">
        <f>IF(ISERROR(VLOOKUP(A21,'[1]Z07 一般公共预算财政拨款收入支出决算表(财决07表)'!$A$10:$T$500,11,FALSE)),"",VLOOKUP(A21,'[1]Z07 一般公共预算财政拨款收入支出决算表(财决07表)'!$A$10:$T$500,11,FALSE))</f>
        <v>5</v>
      </c>
      <c r="E21" s="127">
        <f>IF(ISERROR(VLOOKUP(A21,'[1]Z07 一般公共预算财政拨款收入支出决算表(财决07表)'!$A$10:$T$500,12,FALSE)),"",VLOOKUP(A21,'[1]Z07 一般公共预算财政拨款收入支出决算表(财决07表)'!$A$10:$T$500,12,FALSE))</f>
        <v>5</v>
      </c>
      <c r="F21" s="127">
        <f>IF(ISERROR(VLOOKUP(A21,'[1]Z07 一般公共预算财政拨款收入支出决算表(财决07表)'!$A$10:$T$500,15,FALSE)),"",VLOOKUP(A21,'[1]Z07 一般公共预算财政拨款收入支出决算表(财决07表)'!$A$10:$T$500,15,FALSE))</f>
        <v>0</v>
      </c>
      <c r="G21" s="190" t="str">
        <f>'[1]Z07 一般公共预算财政拨款收入支出决算表(财决07表)'!A19</f>
        <v>20899</v>
      </c>
      <c r="H21" s="191">
        <f>'[1]Z07 一般公共预算财政拨款收入支出决算表(财决07表)'!$K19</f>
        <v>5</v>
      </c>
      <c r="I21" s="190" t="str">
        <f t="shared" si="0"/>
        <v>1</v>
      </c>
      <c r="J21" s="190" t="str">
        <f t="shared" si="1"/>
        <v>1</v>
      </c>
      <c r="K21" s="190">
        <f t="shared" si="2"/>
        <v>2</v>
      </c>
      <c r="L21" s="190">
        <f t="shared" si="3"/>
        <v>21</v>
      </c>
      <c r="M21" s="190"/>
      <c r="N21" s="187"/>
    </row>
    <row r="22" spans="1:14" s="128" customFormat="1" ht="20.100000000000001" customHeight="1">
      <c r="A22" s="125" t="str">
        <f t="array" ref="A22">INDEX(G:G,SMALL(IF($K$12:$K$500=2,ROW($12:$500),4^8),ROW(G11)))&amp;""</f>
        <v>2089901</v>
      </c>
      <c r="B22" s="126"/>
      <c r="C22" s="195" t="str">
        <f>IF(ISERROR(VLOOKUP(A22,'[1]Z07 一般公共预算财政拨款收入支出决算表(财决07表)'!$A$10:$T$500,4,FALSE)),"",VLOOKUP(A22,'[1]Z07 一般公共预算财政拨款收入支出决算表(财决07表)'!$A$10:$T$500,4,FALSE))</f>
        <v xml:space="preserve">  其他社会保障和就业支出</v>
      </c>
      <c r="D22" s="127">
        <f>IF(ISERROR(VLOOKUP(A22,'[1]Z07 一般公共预算财政拨款收入支出决算表(财决07表)'!$A$10:$T$500,11,FALSE)),"",VLOOKUP(A22,'[1]Z07 一般公共预算财政拨款收入支出决算表(财决07表)'!$A$10:$T$500,11,FALSE))</f>
        <v>5</v>
      </c>
      <c r="E22" s="127">
        <f>IF(ISERROR(VLOOKUP(A22,'[1]Z07 一般公共预算财政拨款收入支出决算表(财决07表)'!$A$10:$T$500,12,FALSE)),"",VLOOKUP(A22,'[1]Z07 一般公共预算财政拨款收入支出决算表(财决07表)'!$A$10:$T$500,12,FALSE))</f>
        <v>5</v>
      </c>
      <c r="F22" s="127">
        <f>IF(ISERROR(VLOOKUP(A22,'[1]Z07 一般公共预算财政拨款收入支出决算表(财决07表)'!$A$10:$T$500,15,FALSE)),"",VLOOKUP(A22,'[1]Z07 一般公共预算财政拨款收入支出决算表(财决07表)'!$A$10:$T$500,15,FALSE))</f>
        <v>0</v>
      </c>
      <c r="G22" s="190" t="str">
        <f>'[1]Z07 一般公共预算财政拨款收入支出决算表(财决07表)'!A20</f>
        <v>2089901</v>
      </c>
      <c r="H22" s="191">
        <f>'[1]Z07 一般公共预算财政拨款收入支出决算表(财决07表)'!$K20</f>
        <v>5</v>
      </c>
      <c r="I22" s="190" t="str">
        <f t="shared" si="0"/>
        <v>1</v>
      </c>
      <c r="J22" s="190" t="str">
        <f t="shared" si="1"/>
        <v>1</v>
      </c>
      <c r="K22" s="190">
        <f t="shared" si="2"/>
        <v>2</v>
      </c>
      <c r="L22" s="190">
        <f t="shared" si="3"/>
        <v>22</v>
      </c>
      <c r="M22" s="190"/>
      <c r="N22" s="187"/>
    </row>
    <row r="23" spans="1:14" s="128" customFormat="1" ht="20.100000000000001" customHeight="1">
      <c r="A23" s="125" t="str">
        <f t="array" ref="A23">INDEX(G:G,SMALL(IF($K$12:$K$500=2,ROW($12:$500),4^8),ROW(G12)))&amp;""</f>
        <v>210</v>
      </c>
      <c r="B23" s="126"/>
      <c r="C23" s="195" t="str">
        <f>IF(ISERROR(VLOOKUP(A23,'[1]Z07 一般公共预算财政拨款收入支出决算表(财决07表)'!$A$10:$T$500,4,FALSE)),"",VLOOKUP(A23,'[1]Z07 一般公共预算财政拨款收入支出决算表(财决07表)'!$A$10:$T$500,4,FALSE))</f>
        <v>医疗卫生与计划生育支出</v>
      </c>
      <c r="D23" s="127">
        <f>IF(ISERROR(VLOOKUP(A23,'[1]Z07 一般公共预算财政拨款收入支出决算表(财决07表)'!$A$10:$T$500,11,FALSE)),"",VLOOKUP(A23,'[1]Z07 一般公共预算财政拨款收入支出决算表(财决07表)'!$A$10:$T$500,11,FALSE))</f>
        <v>6.67</v>
      </c>
      <c r="E23" s="127">
        <f>IF(ISERROR(VLOOKUP(A23,'[1]Z07 一般公共预算财政拨款收入支出决算表(财决07表)'!$A$10:$T$500,12,FALSE)),"",VLOOKUP(A23,'[1]Z07 一般公共预算财政拨款收入支出决算表(财决07表)'!$A$10:$T$500,12,FALSE))</f>
        <v>6.67</v>
      </c>
      <c r="F23" s="127">
        <f>IF(ISERROR(VLOOKUP(A23,'[1]Z07 一般公共预算财政拨款收入支出决算表(财决07表)'!$A$10:$T$500,15,FALSE)),"",VLOOKUP(A23,'[1]Z07 一般公共预算财政拨款收入支出决算表(财决07表)'!$A$10:$T$500,15,FALSE))</f>
        <v>0</v>
      </c>
      <c r="G23" s="190" t="str">
        <f>'[1]Z07 一般公共预算财政拨款收入支出决算表(财决07表)'!A21</f>
        <v>210</v>
      </c>
      <c r="H23" s="191">
        <f>'[1]Z07 一般公共预算财政拨款收入支出决算表(财决07表)'!$K21</f>
        <v>6.67</v>
      </c>
      <c r="I23" s="190" t="str">
        <f t="shared" si="0"/>
        <v>1</v>
      </c>
      <c r="J23" s="190" t="str">
        <f t="shared" si="1"/>
        <v>1</v>
      </c>
      <c r="K23" s="190">
        <f t="shared" si="2"/>
        <v>2</v>
      </c>
      <c r="L23" s="190">
        <f t="shared" si="3"/>
        <v>23</v>
      </c>
      <c r="M23" s="190"/>
      <c r="N23" s="187"/>
    </row>
    <row r="24" spans="1:14" s="128" customFormat="1" ht="20.100000000000001" customHeight="1">
      <c r="A24" s="125" t="str">
        <f t="array" ref="A24">INDEX(G:G,SMALL(IF($K$12:$K$500=2,ROW($12:$500),4^8),ROW(G13)))&amp;""</f>
        <v>21005</v>
      </c>
      <c r="B24" s="126"/>
      <c r="C24" s="195" t="str">
        <f>IF(ISERROR(VLOOKUP(A24,'[1]Z07 一般公共预算财政拨款收入支出决算表(财决07表)'!$A$10:$T$500,4,FALSE)),"",VLOOKUP(A24,'[1]Z07 一般公共预算财政拨款收入支出决算表(财决07表)'!$A$10:$T$500,4,FALSE))</f>
        <v>医疗保障</v>
      </c>
      <c r="D24" s="127">
        <f>IF(ISERROR(VLOOKUP(A24,'[1]Z07 一般公共预算财政拨款收入支出决算表(财决07表)'!$A$10:$T$500,11,FALSE)),"",VLOOKUP(A24,'[1]Z07 一般公共预算财政拨款收入支出决算表(财决07表)'!$A$10:$T$500,11,FALSE))</f>
        <v>6.67</v>
      </c>
      <c r="E24" s="127">
        <f>IF(ISERROR(VLOOKUP(A24,'[1]Z07 一般公共预算财政拨款收入支出决算表(财决07表)'!$A$10:$T$500,12,FALSE)),"",VLOOKUP(A24,'[1]Z07 一般公共预算财政拨款收入支出决算表(财决07表)'!$A$10:$T$500,12,FALSE))</f>
        <v>6.67</v>
      </c>
      <c r="F24" s="127">
        <f>IF(ISERROR(VLOOKUP(A24,'[1]Z07 一般公共预算财政拨款收入支出决算表(财决07表)'!$A$10:$T$500,15,FALSE)),"",VLOOKUP(A24,'[1]Z07 一般公共预算财政拨款收入支出决算表(财决07表)'!$A$10:$T$500,15,FALSE))</f>
        <v>0</v>
      </c>
      <c r="G24" s="190" t="str">
        <f>'[1]Z07 一般公共预算财政拨款收入支出决算表(财决07表)'!A22</f>
        <v>21005</v>
      </c>
      <c r="H24" s="191">
        <f>'[1]Z07 一般公共预算财政拨款收入支出决算表(财决07表)'!$K22</f>
        <v>6.67</v>
      </c>
      <c r="I24" s="190" t="str">
        <f t="shared" si="0"/>
        <v>1</v>
      </c>
      <c r="J24" s="190" t="str">
        <f t="shared" si="1"/>
        <v>1</v>
      </c>
      <c r="K24" s="190">
        <f t="shared" si="2"/>
        <v>2</v>
      </c>
      <c r="L24" s="190">
        <f t="shared" si="3"/>
        <v>24</v>
      </c>
      <c r="M24" s="190"/>
      <c r="N24" s="187"/>
    </row>
    <row r="25" spans="1:14" s="128" customFormat="1" ht="20.100000000000001" customHeight="1">
      <c r="A25" s="125" t="str">
        <f t="array" ref="A25">INDEX(G:G,SMALL(IF($K$12:$K$500=2,ROW($12:$500),4^8),ROW(G14)))&amp;""</f>
        <v>2100501</v>
      </c>
      <c r="B25" s="126"/>
      <c r="C25" s="195" t="str">
        <f>IF(ISERROR(VLOOKUP(A25,'[1]Z07 一般公共预算财政拨款收入支出决算表(财决07表)'!$A$10:$T$500,4,FALSE)),"",VLOOKUP(A25,'[1]Z07 一般公共预算财政拨款收入支出决算表(财决07表)'!$A$10:$T$500,4,FALSE))</f>
        <v xml:space="preserve">  行政单位医疗</v>
      </c>
      <c r="D25" s="127">
        <f>IF(ISERROR(VLOOKUP(A25,'[1]Z07 一般公共预算财政拨款收入支出决算表(财决07表)'!$A$10:$T$500,11,FALSE)),"",VLOOKUP(A25,'[1]Z07 一般公共预算财政拨款收入支出决算表(财决07表)'!$A$10:$T$500,11,FALSE))</f>
        <v>6.67</v>
      </c>
      <c r="E25" s="127">
        <f>IF(ISERROR(VLOOKUP(A25,'[1]Z07 一般公共预算财政拨款收入支出决算表(财决07表)'!$A$10:$T$500,12,FALSE)),"",VLOOKUP(A25,'[1]Z07 一般公共预算财政拨款收入支出决算表(财决07表)'!$A$10:$T$500,12,FALSE))</f>
        <v>6.67</v>
      </c>
      <c r="F25" s="127">
        <f>IF(ISERROR(VLOOKUP(A25,'[1]Z07 一般公共预算财政拨款收入支出决算表(财决07表)'!$A$10:$T$500,15,FALSE)),"",VLOOKUP(A25,'[1]Z07 一般公共预算财政拨款收入支出决算表(财决07表)'!$A$10:$T$500,15,FALSE))</f>
        <v>0</v>
      </c>
      <c r="G25" s="190" t="str">
        <f>'[1]Z07 一般公共预算财政拨款收入支出决算表(财决07表)'!A23</f>
        <v>2100501</v>
      </c>
      <c r="H25" s="191">
        <f>'[1]Z07 一般公共预算财政拨款收入支出决算表(财决07表)'!$K23</f>
        <v>6.67</v>
      </c>
      <c r="I25" s="190" t="str">
        <f t="shared" si="0"/>
        <v>1</v>
      </c>
      <c r="J25" s="190" t="str">
        <f t="shared" si="1"/>
        <v>1</v>
      </c>
      <c r="K25" s="190">
        <f t="shared" si="2"/>
        <v>2</v>
      </c>
      <c r="L25" s="190">
        <f t="shared" si="3"/>
        <v>25</v>
      </c>
      <c r="M25" s="190"/>
      <c r="N25" s="187"/>
    </row>
    <row r="26" spans="1:14" s="128" customFormat="1" ht="20.100000000000001" customHeight="1">
      <c r="A26" s="125" t="str">
        <f t="array" ref="A26">INDEX(G:G,SMALL(IF($K$12:$K$500=2,ROW($12:$500),4^8),ROW(G15)))&amp;""</f>
        <v>221</v>
      </c>
      <c r="B26" s="126"/>
      <c r="C26" s="195" t="str">
        <f>IF(ISERROR(VLOOKUP(A26,'[1]Z07 一般公共预算财政拨款收入支出决算表(财决07表)'!$A$10:$T$500,4,FALSE)),"",VLOOKUP(A26,'[1]Z07 一般公共预算财政拨款收入支出决算表(财决07表)'!$A$10:$T$500,4,FALSE))</f>
        <v>住房保障支出</v>
      </c>
      <c r="D26" s="127">
        <f>IF(ISERROR(VLOOKUP(A26,'[1]Z07 一般公共预算财政拨款收入支出决算表(财决07表)'!$A$10:$T$500,11,FALSE)),"",VLOOKUP(A26,'[1]Z07 一般公共预算财政拨款收入支出决算表(财决07表)'!$A$10:$T$500,11,FALSE))</f>
        <v>4.07</v>
      </c>
      <c r="E26" s="127">
        <f>IF(ISERROR(VLOOKUP(A26,'[1]Z07 一般公共预算财政拨款收入支出决算表(财决07表)'!$A$10:$T$500,12,FALSE)),"",VLOOKUP(A26,'[1]Z07 一般公共预算财政拨款收入支出决算表(财决07表)'!$A$10:$T$500,12,FALSE))</f>
        <v>4.07</v>
      </c>
      <c r="F26" s="127">
        <f>IF(ISERROR(VLOOKUP(A26,'[1]Z07 一般公共预算财政拨款收入支出决算表(财决07表)'!$A$10:$T$500,15,FALSE)),"",VLOOKUP(A26,'[1]Z07 一般公共预算财政拨款收入支出决算表(财决07表)'!$A$10:$T$500,15,FALSE))</f>
        <v>0</v>
      </c>
      <c r="G26" s="190" t="str">
        <f>'[1]Z07 一般公共预算财政拨款收入支出决算表(财决07表)'!A24</f>
        <v>221</v>
      </c>
      <c r="H26" s="191">
        <f>'[1]Z07 一般公共预算财政拨款收入支出决算表(财决07表)'!$K24</f>
        <v>4.07</v>
      </c>
      <c r="I26" s="190" t="str">
        <f t="shared" si="0"/>
        <v>1</v>
      </c>
      <c r="J26" s="190" t="str">
        <f t="shared" si="1"/>
        <v>1</v>
      </c>
      <c r="K26" s="190">
        <f t="shared" si="2"/>
        <v>2</v>
      </c>
      <c r="L26" s="190">
        <f t="shared" si="3"/>
        <v>26</v>
      </c>
      <c r="M26" s="190"/>
      <c r="N26" s="187"/>
    </row>
    <row r="27" spans="1:14" s="128" customFormat="1" ht="20.100000000000001" customHeight="1">
      <c r="A27" s="125" t="str">
        <f t="array" ref="A27">INDEX(G:G,SMALL(IF($K$12:$K$500=2,ROW($12:$500),4^8),ROW(G16)))&amp;""</f>
        <v>22102</v>
      </c>
      <c r="B27" s="126"/>
      <c r="C27" s="195" t="str">
        <f>IF(ISERROR(VLOOKUP(A27,'[1]Z07 一般公共预算财政拨款收入支出决算表(财决07表)'!$A$10:$T$500,4,FALSE)),"",VLOOKUP(A27,'[1]Z07 一般公共预算财政拨款收入支出决算表(财决07表)'!$A$10:$T$500,4,FALSE))</f>
        <v>住房改革支出</v>
      </c>
      <c r="D27" s="127">
        <f>IF(ISERROR(VLOOKUP(A27,'[1]Z07 一般公共预算财政拨款收入支出决算表(财决07表)'!$A$10:$T$500,11,FALSE)),"",VLOOKUP(A27,'[1]Z07 一般公共预算财政拨款收入支出决算表(财决07表)'!$A$10:$T$500,11,FALSE))</f>
        <v>4.07</v>
      </c>
      <c r="E27" s="127">
        <f>IF(ISERROR(VLOOKUP(A27,'[1]Z07 一般公共预算财政拨款收入支出决算表(财决07表)'!$A$10:$T$500,12,FALSE)),"",VLOOKUP(A27,'[1]Z07 一般公共预算财政拨款收入支出决算表(财决07表)'!$A$10:$T$500,12,FALSE))</f>
        <v>4.07</v>
      </c>
      <c r="F27" s="127">
        <f>IF(ISERROR(VLOOKUP(A27,'[1]Z07 一般公共预算财政拨款收入支出决算表(财决07表)'!$A$10:$T$500,15,FALSE)),"",VLOOKUP(A27,'[1]Z07 一般公共预算财政拨款收入支出决算表(财决07表)'!$A$10:$T$500,15,FALSE))</f>
        <v>0</v>
      </c>
      <c r="G27" s="190" t="str">
        <f>'[1]Z07 一般公共预算财政拨款收入支出决算表(财决07表)'!A25</f>
        <v>22102</v>
      </c>
      <c r="H27" s="191">
        <f>'[1]Z07 一般公共预算财政拨款收入支出决算表(财决07表)'!$K25</f>
        <v>4.07</v>
      </c>
      <c r="I27" s="190" t="str">
        <f t="shared" si="0"/>
        <v>1</v>
      </c>
      <c r="J27" s="190" t="str">
        <f t="shared" si="1"/>
        <v>1</v>
      </c>
      <c r="K27" s="190">
        <f t="shared" si="2"/>
        <v>2</v>
      </c>
      <c r="L27" s="190">
        <f t="shared" si="3"/>
        <v>27</v>
      </c>
      <c r="M27" s="190"/>
      <c r="N27" s="187"/>
    </row>
    <row r="28" spans="1:14" s="128" customFormat="1" ht="20.100000000000001" customHeight="1">
      <c r="A28" s="125" t="str">
        <f t="array" ref="A28">INDEX(G:G,SMALL(IF($K$12:$K$500=2,ROW($12:$500),4^8),ROW(G17)))&amp;""</f>
        <v>2210201</v>
      </c>
      <c r="B28" s="126"/>
      <c r="C28" s="195" t="str">
        <f>IF(ISERROR(VLOOKUP(A28,'[1]Z07 一般公共预算财政拨款收入支出决算表(财决07表)'!$A$10:$T$500,4,FALSE)),"",VLOOKUP(A28,'[1]Z07 一般公共预算财政拨款收入支出决算表(财决07表)'!$A$10:$T$500,4,FALSE))</f>
        <v xml:space="preserve">  住房公积金</v>
      </c>
      <c r="D28" s="127">
        <f>IF(ISERROR(VLOOKUP(A28,'[1]Z07 一般公共预算财政拨款收入支出决算表(财决07表)'!$A$10:$T$500,11,FALSE)),"",VLOOKUP(A28,'[1]Z07 一般公共预算财政拨款收入支出决算表(财决07表)'!$A$10:$T$500,11,FALSE))</f>
        <v>4.07</v>
      </c>
      <c r="E28" s="127">
        <f>IF(ISERROR(VLOOKUP(A28,'[1]Z07 一般公共预算财政拨款收入支出决算表(财决07表)'!$A$10:$T$500,12,FALSE)),"",VLOOKUP(A28,'[1]Z07 一般公共预算财政拨款收入支出决算表(财决07表)'!$A$10:$T$500,12,FALSE))</f>
        <v>4.07</v>
      </c>
      <c r="F28" s="127">
        <f>IF(ISERROR(VLOOKUP(A28,'[1]Z07 一般公共预算财政拨款收入支出决算表(财决07表)'!$A$10:$T$500,15,FALSE)),"",VLOOKUP(A28,'[1]Z07 一般公共预算财政拨款收入支出决算表(财决07表)'!$A$10:$T$500,15,FALSE))</f>
        <v>0</v>
      </c>
      <c r="G28" s="190" t="str">
        <f>'[1]Z07 一般公共预算财政拨款收入支出决算表(财决07表)'!A26</f>
        <v>2210201</v>
      </c>
      <c r="H28" s="191">
        <f>'[1]Z07 一般公共预算财政拨款收入支出决算表(财决07表)'!$K26</f>
        <v>4.07</v>
      </c>
      <c r="I28" s="190" t="str">
        <f t="shared" si="0"/>
        <v>1</v>
      </c>
      <c r="J28" s="190" t="str">
        <f t="shared" si="1"/>
        <v>1</v>
      </c>
      <c r="K28" s="190">
        <f t="shared" si="2"/>
        <v>2</v>
      </c>
      <c r="L28" s="190">
        <f t="shared" si="3"/>
        <v>28</v>
      </c>
      <c r="M28" s="190"/>
      <c r="N28" s="187"/>
    </row>
    <row r="29" spans="1:14" s="128" customFormat="1" ht="20.100000000000001" customHeight="1">
      <c r="A29" s="125" t="str">
        <f t="array" ref="A29">INDEX(G:G,SMALL(IF($K$12:$K$500=2,ROW($12:$500),4^8),ROW(G18)))&amp;""</f>
        <v/>
      </c>
      <c r="B29" s="126"/>
      <c r="C29" s="195" t="str">
        <f>IF(ISERROR(VLOOKUP(A29,'[1]Z07 一般公共预算财政拨款收入支出决算表(财决07表)'!$A$10:$T$500,4,FALSE)),"",VLOOKUP(A29,'[1]Z07 一般公共预算财政拨款收入支出决算表(财决07表)'!$A$10:$T$500,4,FALSE))</f>
        <v/>
      </c>
      <c r="D29" s="127" t="str">
        <f>IF(ISERROR(VLOOKUP(A29,'[1]Z07 一般公共预算财政拨款收入支出决算表(财决07表)'!$A$10:$T$500,11,FALSE)),"",VLOOKUP(A29,'[1]Z07 一般公共预算财政拨款收入支出决算表(财决07表)'!$A$10:$T$500,11,FALSE))</f>
        <v/>
      </c>
      <c r="E29" s="127" t="str">
        <f>IF(ISERROR(VLOOKUP(A29,'[1]Z07 一般公共预算财政拨款收入支出决算表(财决07表)'!$A$10:$T$500,12,FALSE)),"",VLOOKUP(A29,'[1]Z07 一般公共预算财政拨款收入支出决算表(财决07表)'!$A$10:$T$500,12,FALSE))</f>
        <v/>
      </c>
      <c r="F29" s="127" t="str">
        <f>IF(ISERROR(VLOOKUP(A29,'[1]Z07 一般公共预算财政拨款收入支出决算表(财决07表)'!$A$10:$T$500,15,FALSE)),"",VLOOKUP(A29,'[1]Z07 一般公共预算财政拨款收入支出决算表(财决07表)'!$A$10:$T$500,15,FALSE))</f>
        <v/>
      </c>
      <c r="G29" s="190">
        <f>'[1]Z07 一般公共预算财政拨款收入支出决算表(财决07表)'!A27</f>
        <v>0</v>
      </c>
      <c r="H29" s="191">
        <f>'[1]Z07 一般公共预算财政拨款收入支出决算表(财决07表)'!$K27</f>
        <v>0</v>
      </c>
      <c r="I29" s="190" t="str">
        <f t="shared" si="0"/>
        <v>2</v>
      </c>
      <c r="J29" s="190" t="str">
        <f t="shared" si="1"/>
        <v>2</v>
      </c>
      <c r="K29" s="190">
        <f t="shared" si="2"/>
        <v>4</v>
      </c>
      <c r="L29" s="190" t="str">
        <f t="shared" si="3"/>
        <v/>
      </c>
      <c r="M29" s="190"/>
      <c r="N29" s="187"/>
    </row>
    <row r="30" spans="1:14" s="128" customFormat="1" ht="20.100000000000001" customHeight="1">
      <c r="A30" s="125" t="str">
        <f t="array" ref="A30">INDEX(G:G,SMALL(IF($K$12:$K$500=2,ROW($12:$500),4^8),ROW(G19)))&amp;""</f>
        <v/>
      </c>
      <c r="B30" s="126"/>
      <c r="C30" s="195" t="str">
        <f>IF(ISERROR(VLOOKUP(A30,'[1]Z07 一般公共预算财政拨款收入支出决算表(财决07表)'!$A$10:$T$500,4,FALSE)),"",VLOOKUP(A30,'[1]Z07 一般公共预算财政拨款收入支出决算表(财决07表)'!$A$10:$T$500,4,FALSE))</f>
        <v/>
      </c>
      <c r="D30" s="127" t="str">
        <f>IF(ISERROR(VLOOKUP(A30,'[1]Z07 一般公共预算财政拨款收入支出决算表(财决07表)'!$A$10:$T$500,11,FALSE)),"",VLOOKUP(A30,'[1]Z07 一般公共预算财政拨款收入支出决算表(财决07表)'!$A$10:$T$500,11,FALSE))</f>
        <v/>
      </c>
      <c r="E30" s="127" t="str">
        <f>IF(ISERROR(VLOOKUP(A30,'[1]Z07 一般公共预算财政拨款收入支出决算表(财决07表)'!$A$10:$T$500,12,FALSE)),"",VLOOKUP(A30,'[1]Z07 一般公共预算财政拨款收入支出决算表(财决07表)'!$A$10:$T$500,12,FALSE))</f>
        <v/>
      </c>
      <c r="F30" s="127" t="str">
        <f>IF(ISERROR(VLOOKUP(A30,'[1]Z07 一般公共预算财政拨款收入支出决算表(财决07表)'!$A$10:$T$500,15,FALSE)),"",VLOOKUP(A30,'[1]Z07 一般公共预算财政拨款收入支出决算表(财决07表)'!$A$10:$T$500,15,FALSE))</f>
        <v/>
      </c>
      <c r="G30" s="190">
        <f>'[1]Z07 一般公共预算财政拨款收入支出决算表(财决07表)'!A28</f>
        <v>0</v>
      </c>
      <c r="H30" s="191" t="str">
        <f>'[1]Z07 一般公共预算财政拨款收入支出决算表(财决07表)'!$K28</f>
        <v>— 12.%d —</v>
      </c>
      <c r="I30" s="190" t="str">
        <f t="shared" si="0"/>
        <v>2</v>
      </c>
      <c r="J30" s="190" t="str">
        <f t="shared" si="1"/>
        <v>1</v>
      </c>
      <c r="K30" s="190">
        <f t="shared" si="2"/>
        <v>3</v>
      </c>
      <c r="L30" s="190" t="str">
        <f t="shared" si="3"/>
        <v/>
      </c>
      <c r="M30" s="190"/>
      <c r="N30" s="187"/>
    </row>
    <row r="31" spans="1:14" s="128" customFormat="1" ht="20.100000000000001" customHeight="1">
      <c r="A31" s="125" t="str">
        <f t="array" ref="A31">INDEX(G:G,SMALL(IF($K$12:$K$500=2,ROW($12:$500),4^8),ROW(G20)))&amp;""</f>
        <v/>
      </c>
      <c r="B31" s="126"/>
      <c r="C31" s="195" t="str">
        <f>IF(ISERROR(VLOOKUP(A31,'[1]Z07 一般公共预算财政拨款收入支出决算表(财决07表)'!$A$10:$T$500,4,FALSE)),"",VLOOKUP(A31,'[1]Z07 一般公共预算财政拨款收入支出决算表(财决07表)'!$A$10:$T$500,4,FALSE))</f>
        <v/>
      </c>
      <c r="D31" s="127" t="str">
        <f>IF(ISERROR(VLOOKUP(A31,'[1]Z07 一般公共预算财政拨款收入支出决算表(财决07表)'!$A$10:$T$500,11,FALSE)),"",VLOOKUP(A31,'[1]Z07 一般公共预算财政拨款收入支出决算表(财决07表)'!$A$10:$T$500,11,FALSE))</f>
        <v/>
      </c>
      <c r="E31" s="127" t="str">
        <f>IF(ISERROR(VLOOKUP(A31,'[1]Z07 一般公共预算财政拨款收入支出决算表(财决07表)'!$A$10:$T$500,12,FALSE)),"",VLOOKUP(A31,'[1]Z07 一般公共预算财政拨款收入支出决算表(财决07表)'!$A$10:$T$500,12,FALSE))</f>
        <v/>
      </c>
      <c r="F31" s="127" t="str">
        <f>IF(ISERROR(VLOOKUP(A31,'[1]Z07 一般公共预算财政拨款收入支出决算表(财决07表)'!$A$10:$T$500,15,FALSE)),"",VLOOKUP(A31,'[1]Z07 一般公共预算财政拨款收入支出决算表(财决07表)'!$A$10:$T$500,15,FALSE))</f>
        <v/>
      </c>
      <c r="G31" s="190">
        <f>'[1]Z07 一般公共预算财政拨款收入支出决算表(财决07表)'!A29</f>
        <v>0</v>
      </c>
      <c r="H31" s="191">
        <f>'[1]Z07 一般公共预算财政拨款收入支出决算表(财决07表)'!$K29</f>
        <v>0</v>
      </c>
      <c r="I31" s="190" t="str">
        <f t="shared" si="0"/>
        <v>2</v>
      </c>
      <c r="J31" s="190" t="str">
        <f t="shared" si="1"/>
        <v>2</v>
      </c>
      <c r="K31" s="190">
        <f t="shared" si="2"/>
        <v>4</v>
      </c>
      <c r="L31" s="190" t="str">
        <f t="shared" si="3"/>
        <v/>
      </c>
      <c r="M31" s="190"/>
      <c r="N31" s="187"/>
    </row>
    <row r="32" spans="1:14" s="128" customFormat="1" ht="20.100000000000001" customHeight="1">
      <c r="A32" s="125" t="str">
        <f t="array" ref="A32">INDEX(G:G,SMALL(IF($K$12:$K$500=2,ROW($12:$500),4^8),ROW(G21)))&amp;""</f>
        <v/>
      </c>
      <c r="B32" s="126"/>
      <c r="C32" s="195" t="str">
        <f>IF(ISERROR(VLOOKUP(A32,'[1]Z07 一般公共预算财政拨款收入支出决算表(财决07表)'!$A$10:$T$500,4,FALSE)),"",VLOOKUP(A32,'[1]Z07 一般公共预算财政拨款收入支出决算表(财决07表)'!$A$10:$T$500,4,FALSE))</f>
        <v/>
      </c>
      <c r="D32" s="127" t="str">
        <f>IF(ISERROR(VLOOKUP(A32,'[1]Z07 一般公共预算财政拨款收入支出决算表(财决07表)'!$A$10:$T$500,11,FALSE)),"",VLOOKUP(A32,'[1]Z07 一般公共预算财政拨款收入支出决算表(财决07表)'!$A$10:$T$500,11,FALSE))</f>
        <v/>
      </c>
      <c r="E32" s="127" t="str">
        <f>IF(ISERROR(VLOOKUP(A32,'[1]Z07 一般公共预算财政拨款收入支出决算表(财决07表)'!$A$10:$T$500,12,FALSE)),"",VLOOKUP(A32,'[1]Z07 一般公共预算财政拨款收入支出决算表(财决07表)'!$A$10:$T$500,12,FALSE))</f>
        <v/>
      </c>
      <c r="F32" s="127" t="str">
        <f>IF(ISERROR(VLOOKUP(A32,'[1]Z07 一般公共预算财政拨款收入支出决算表(财决07表)'!$A$10:$T$500,15,FALSE)),"",VLOOKUP(A32,'[1]Z07 一般公共预算财政拨款收入支出决算表(财决07表)'!$A$10:$T$500,15,FALSE))</f>
        <v/>
      </c>
      <c r="G32" s="190">
        <f>'[1]Z07 一般公共预算财政拨款收入支出决算表(财决07表)'!A30</f>
        <v>0</v>
      </c>
      <c r="H32" s="191">
        <f>'[1]Z07 一般公共预算财政拨款收入支出决算表(财决07表)'!$K30</f>
        <v>0</v>
      </c>
      <c r="I32" s="190" t="str">
        <f t="shared" si="0"/>
        <v>2</v>
      </c>
      <c r="J32" s="190" t="str">
        <f t="shared" si="1"/>
        <v>2</v>
      </c>
      <c r="K32" s="190">
        <f t="shared" si="2"/>
        <v>4</v>
      </c>
      <c r="L32" s="190" t="str">
        <f t="shared" si="3"/>
        <v/>
      </c>
      <c r="M32" s="190"/>
      <c r="N32" s="187"/>
    </row>
    <row r="33" spans="1:14" s="128" customFormat="1" ht="20.100000000000001" customHeight="1">
      <c r="A33" s="125" t="str">
        <f t="array" ref="A33">INDEX(G:G,SMALL(IF($K$12:$K$500=2,ROW($12:$500),4^8),ROW(G22)))&amp;""</f>
        <v/>
      </c>
      <c r="B33" s="126"/>
      <c r="C33" s="195" t="str">
        <f>IF(ISERROR(VLOOKUP(A33,'[1]Z07 一般公共预算财政拨款收入支出决算表(财决07表)'!$A$10:$T$500,4,FALSE)),"",VLOOKUP(A33,'[1]Z07 一般公共预算财政拨款收入支出决算表(财决07表)'!$A$10:$T$500,4,FALSE))</f>
        <v/>
      </c>
      <c r="D33" s="127" t="str">
        <f>IF(ISERROR(VLOOKUP(A33,'[1]Z07 一般公共预算财政拨款收入支出决算表(财决07表)'!$A$10:$T$500,11,FALSE)),"",VLOOKUP(A33,'[1]Z07 一般公共预算财政拨款收入支出决算表(财决07表)'!$A$10:$T$500,11,FALSE))</f>
        <v/>
      </c>
      <c r="E33" s="127" t="str">
        <f>IF(ISERROR(VLOOKUP(A33,'[1]Z07 一般公共预算财政拨款收入支出决算表(财决07表)'!$A$10:$T$500,12,FALSE)),"",VLOOKUP(A33,'[1]Z07 一般公共预算财政拨款收入支出决算表(财决07表)'!$A$10:$T$500,12,FALSE))</f>
        <v/>
      </c>
      <c r="F33" s="127" t="str">
        <f>IF(ISERROR(VLOOKUP(A33,'[1]Z07 一般公共预算财政拨款收入支出决算表(财决07表)'!$A$10:$T$500,15,FALSE)),"",VLOOKUP(A33,'[1]Z07 一般公共预算财政拨款收入支出决算表(财决07表)'!$A$10:$T$500,15,FALSE))</f>
        <v/>
      </c>
      <c r="G33" s="190">
        <f>'[1]Z07 一般公共预算财政拨款收入支出决算表(财决07表)'!A31</f>
        <v>0</v>
      </c>
      <c r="H33" s="191">
        <f>'[1]Z07 一般公共预算财政拨款收入支出决算表(财决07表)'!$K31</f>
        <v>0</v>
      </c>
      <c r="I33" s="190" t="str">
        <f t="shared" si="0"/>
        <v>2</v>
      </c>
      <c r="J33" s="190" t="str">
        <f t="shared" si="1"/>
        <v>2</v>
      </c>
      <c r="K33" s="190">
        <f t="shared" si="2"/>
        <v>4</v>
      </c>
      <c r="L33" s="190" t="str">
        <f t="shared" si="3"/>
        <v/>
      </c>
      <c r="M33" s="190"/>
      <c r="N33" s="187"/>
    </row>
    <row r="34" spans="1:14" s="128" customFormat="1" ht="20.100000000000001" customHeight="1">
      <c r="A34" s="125" t="str">
        <f t="array" ref="A34">INDEX(G:G,SMALL(IF($K$12:$K$500=2,ROW($12:$500),4^8),ROW(G23)))&amp;""</f>
        <v/>
      </c>
      <c r="B34" s="126"/>
      <c r="C34" s="195" t="str">
        <f>IF(ISERROR(VLOOKUP(A34,'[1]Z07 一般公共预算财政拨款收入支出决算表(财决07表)'!$A$10:$T$500,4,FALSE)),"",VLOOKUP(A34,'[1]Z07 一般公共预算财政拨款收入支出决算表(财决07表)'!$A$10:$T$500,4,FALSE))</f>
        <v/>
      </c>
      <c r="D34" s="127" t="str">
        <f>IF(ISERROR(VLOOKUP(A34,'[1]Z07 一般公共预算财政拨款收入支出决算表(财决07表)'!$A$10:$T$500,11,FALSE)),"",VLOOKUP(A34,'[1]Z07 一般公共预算财政拨款收入支出决算表(财决07表)'!$A$10:$T$500,11,FALSE))</f>
        <v/>
      </c>
      <c r="E34" s="127" t="str">
        <f>IF(ISERROR(VLOOKUP(A34,'[1]Z07 一般公共预算财政拨款收入支出决算表(财决07表)'!$A$10:$T$500,12,FALSE)),"",VLOOKUP(A34,'[1]Z07 一般公共预算财政拨款收入支出决算表(财决07表)'!$A$10:$T$500,12,FALSE))</f>
        <v/>
      </c>
      <c r="F34" s="127" t="str">
        <f>IF(ISERROR(VLOOKUP(A34,'[1]Z07 一般公共预算财政拨款收入支出决算表(财决07表)'!$A$10:$T$500,15,FALSE)),"",VLOOKUP(A34,'[1]Z07 一般公共预算财政拨款收入支出决算表(财决07表)'!$A$10:$T$500,15,FALSE))</f>
        <v/>
      </c>
      <c r="G34" s="190">
        <f>'[1]Z07 一般公共预算财政拨款收入支出决算表(财决07表)'!A32</f>
        <v>0</v>
      </c>
      <c r="H34" s="191">
        <f>'[1]Z07 一般公共预算财政拨款收入支出决算表(财决07表)'!$K32</f>
        <v>0</v>
      </c>
      <c r="I34" s="190" t="str">
        <f t="shared" si="0"/>
        <v>2</v>
      </c>
      <c r="J34" s="190" t="str">
        <f t="shared" si="1"/>
        <v>2</v>
      </c>
      <c r="K34" s="190">
        <f t="shared" si="2"/>
        <v>4</v>
      </c>
      <c r="L34" s="190" t="str">
        <f t="shared" si="3"/>
        <v/>
      </c>
      <c r="M34" s="190"/>
      <c r="N34" s="187"/>
    </row>
    <row r="35" spans="1:14" s="128" customFormat="1" ht="20.100000000000001" customHeight="1">
      <c r="A35" s="125" t="str">
        <f t="array" ref="A35">INDEX(G:G,SMALL(IF($K$12:$K$500=2,ROW($12:$500),4^8),ROW(G24)))&amp;""</f>
        <v/>
      </c>
      <c r="B35" s="126"/>
      <c r="C35" s="195" t="str">
        <f>IF(ISERROR(VLOOKUP(A35,'[1]Z07 一般公共预算财政拨款收入支出决算表(财决07表)'!$A$10:$T$500,4,FALSE)),"",VLOOKUP(A35,'[1]Z07 一般公共预算财政拨款收入支出决算表(财决07表)'!$A$10:$T$500,4,FALSE))</f>
        <v/>
      </c>
      <c r="D35" s="127" t="str">
        <f>IF(ISERROR(VLOOKUP(A35,'[1]Z07 一般公共预算财政拨款收入支出决算表(财决07表)'!$A$10:$T$500,11,FALSE)),"",VLOOKUP(A35,'[1]Z07 一般公共预算财政拨款收入支出决算表(财决07表)'!$A$10:$T$500,11,FALSE))</f>
        <v/>
      </c>
      <c r="E35" s="127" t="str">
        <f>IF(ISERROR(VLOOKUP(A35,'[1]Z07 一般公共预算财政拨款收入支出决算表(财决07表)'!$A$10:$T$500,12,FALSE)),"",VLOOKUP(A35,'[1]Z07 一般公共预算财政拨款收入支出决算表(财决07表)'!$A$10:$T$500,12,FALSE))</f>
        <v/>
      </c>
      <c r="F35" s="127" t="str">
        <f>IF(ISERROR(VLOOKUP(A35,'[1]Z07 一般公共预算财政拨款收入支出决算表(财决07表)'!$A$10:$T$500,15,FALSE)),"",VLOOKUP(A35,'[1]Z07 一般公共预算财政拨款收入支出决算表(财决07表)'!$A$10:$T$500,15,FALSE))</f>
        <v/>
      </c>
      <c r="G35" s="190">
        <f>'[1]Z07 一般公共预算财政拨款收入支出决算表(财决07表)'!A33</f>
        <v>0</v>
      </c>
      <c r="H35" s="191">
        <f>'[1]Z07 一般公共预算财政拨款收入支出决算表(财决07表)'!$K33</f>
        <v>0</v>
      </c>
      <c r="I35" s="190" t="str">
        <f t="shared" si="0"/>
        <v>2</v>
      </c>
      <c r="J35" s="190" t="str">
        <f t="shared" si="1"/>
        <v>2</v>
      </c>
      <c r="K35" s="190">
        <f t="shared" si="2"/>
        <v>4</v>
      </c>
      <c r="L35" s="190" t="str">
        <f t="shared" si="3"/>
        <v/>
      </c>
      <c r="M35" s="190"/>
      <c r="N35" s="187"/>
    </row>
    <row r="36" spans="1:14" s="128" customFormat="1" ht="20.100000000000001" customHeight="1">
      <c r="A36" s="125" t="str">
        <f t="array" ref="A36">INDEX(G:G,SMALL(IF($K$12:$K$500=2,ROW($12:$500),4^8),ROW(G25)))&amp;""</f>
        <v/>
      </c>
      <c r="B36" s="126"/>
      <c r="C36" s="195" t="str">
        <f>IF(ISERROR(VLOOKUP(A36,'[1]Z07 一般公共预算财政拨款收入支出决算表(财决07表)'!$A$10:$T$500,4,FALSE)),"",VLOOKUP(A36,'[1]Z07 一般公共预算财政拨款收入支出决算表(财决07表)'!$A$10:$T$500,4,FALSE))</f>
        <v/>
      </c>
      <c r="D36" s="127" t="str">
        <f>IF(ISERROR(VLOOKUP(A36,'[1]Z07 一般公共预算财政拨款收入支出决算表(财决07表)'!$A$10:$T$500,11,FALSE)),"",VLOOKUP(A36,'[1]Z07 一般公共预算财政拨款收入支出决算表(财决07表)'!$A$10:$T$500,11,FALSE))</f>
        <v/>
      </c>
      <c r="E36" s="127" t="str">
        <f>IF(ISERROR(VLOOKUP(A36,'[1]Z07 一般公共预算财政拨款收入支出决算表(财决07表)'!$A$10:$T$500,12,FALSE)),"",VLOOKUP(A36,'[1]Z07 一般公共预算财政拨款收入支出决算表(财决07表)'!$A$10:$T$500,12,FALSE))</f>
        <v/>
      </c>
      <c r="F36" s="127" t="str">
        <f>IF(ISERROR(VLOOKUP(A36,'[1]Z07 一般公共预算财政拨款收入支出决算表(财决07表)'!$A$10:$T$500,15,FALSE)),"",VLOOKUP(A36,'[1]Z07 一般公共预算财政拨款收入支出决算表(财决07表)'!$A$10:$T$500,15,FALSE))</f>
        <v/>
      </c>
      <c r="G36" s="190">
        <f>'[1]Z07 一般公共预算财政拨款收入支出决算表(财决07表)'!A34</f>
        <v>0</v>
      </c>
      <c r="H36" s="191">
        <f>'[1]Z07 一般公共预算财政拨款收入支出决算表(财决07表)'!$K34</f>
        <v>0</v>
      </c>
      <c r="I36" s="190" t="str">
        <f t="shared" si="0"/>
        <v>2</v>
      </c>
      <c r="J36" s="190" t="str">
        <f t="shared" si="1"/>
        <v>2</v>
      </c>
      <c r="K36" s="190">
        <f t="shared" si="2"/>
        <v>4</v>
      </c>
      <c r="L36" s="190" t="str">
        <f t="shared" si="3"/>
        <v/>
      </c>
      <c r="M36" s="190"/>
      <c r="N36" s="187"/>
    </row>
    <row r="37" spans="1:14" s="128" customFormat="1" ht="20.100000000000001" customHeight="1">
      <c r="A37" s="125" t="str">
        <f t="array" ref="A37">INDEX(G:G,SMALL(IF($K$12:$K$500=2,ROW($12:$500),4^8),ROW(G26)))&amp;""</f>
        <v/>
      </c>
      <c r="B37" s="126"/>
      <c r="C37" s="195" t="str">
        <f>IF(ISERROR(VLOOKUP(A37,'[1]Z07 一般公共预算财政拨款收入支出决算表(财决07表)'!$A$10:$T$500,4,FALSE)),"",VLOOKUP(A37,'[1]Z07 一般公共预算财政拨款收入支出决算表(财决07表)'!$A$10:$T$500,4,FALSE))</f>
        <v/>
      </c>
      <c r="D37" s="127" t="str">
        <f>IF(ISERROR(VLOOKUP(A37,'[1]Z07 一般公共预算财政拨款收入支出决算表(财决07表)'!$A$10:$T$500,11,FALSE)),"",VLOOKUP(A37,'[1]Z07 一般公共预算财政拨款收入支出决算表(财决07表)'!$A$10:$T$500,11,FALSE))</f>
        <v/>
      </c>
      <c r="E37" s="127" t="str">
        <f>IF(ISERROR(VLOOKUP(A37,'[1]Z07 一般公共预算财政拨款收入支出决算表(财决07表)'!$A$10:$T$500,12,FALSE)),"",VLOOKUP(A37,'[1]Z07 一般公共预算财政拨款收入支出决算表(财决07表)'!$A$10:$T$500,12,FALSE))</f>
        <v/>
      </c>
      <c r="F37" s="127" t="str">
        <f>IF(ISERROR(VLOOKUP(A37,'[1]Z07 一般公共预算财政拨款收入支出决算表(财决07表)'!$A$10:$T$500,15,FALSE)),"",VLOOKUP(A37,'[1]Z07 一般公共预算财政拨款收入支出决算表(财决07表)'!$A$10:$T$500,15,FALSE))</f>
        <v/>
      </c>
      <c r="G37" s="190">
        <f>'[1]Z07 一般公共预算财政拨款收入支出决算表(财决07表)'!A35</f>
        <v>0</v>
      </c>
      <c r="H37" s="191">
        <f>'[1]Z07 一般公共预算财政拨款收入支出决算表(财决07表)'!$K35</f>
        <v>0</v>
      </c>
      <c r="I37" s="190" t="str">
        <f t="shared" si="0"/>
        <v>2</v>
      </c>
      <c r="J37" s="190" t="str">
        <f t="shared" si="1"/>
        <v>2</v>
      </c>
      <c r="K37" s="190">
        <f t="shared" si="2"/>
        <v>4</v>
      </c>
      <c r="L37" s="190" t="str">
        <f t="shared" si="3"/>
        <v/>
      </c>
      <c r="M37" s="190"/>
      <c r="N37" s="187"/>
    </row>
    <row r="38" spans="1:14" s="128" customFormat="1" ht="20.100000000000001" customHeight="1">
      <c r="A38" s="125" t="str">
        <f t="array" ref="A38">INDEX(G:G,SMALL(IF($K$12:$K$500=2,ROW($12:$500),4^8),ROW(G27)))&amp;""</f>
        <v/>
      </c>
      <c r="B38" s="126"/>
      <c r="C38" s="195" t="str">
        <f>IF(ISERROR(VLOOKUP(A38,'[1]Z07 一般公共预算财政拨款收入支出决算表(财决07表)'!$A$10:$T$500,4,FALSE)),"",VLOOKUP(A38,'[1]Z07 一般公共预算财政拨款收入支出决算表(财决07表)'!$A$10:$T$500,4,FALSE))</f>
        <v/>
      </c>
      <c r="D38" s="127" t="str">
        <f>IF(ISERROR(VLOOKUP(A38,'[1]Z07 一般公共预算财政拨款收入支出决算表(财决07表)'!$A$10:$T$500,11,FALSE)),"",VLOOKUP(A38,'[1]Z07 一般公共预算财政拨款收入支出决算表(财决07表)'!$A$10:$T$500,11,FALSE))</f>
        <v/>
      </c>
      <c r="E38" s="127" t="str">
        <f>IF(ISERROR(VLOOKUP(A38,'[1]Z07 一般公共预算财政拨款收入支出决算表(财决07表)'!$A$10:$T$500,12,FALSE)),"",VLOOKUP(A38,'[1]Z07 一般公共预算财政拨款收入支出决算表(财决07表)'!$A$10:$T$500,12,FALSE))</f>
        <v/>
      </c>
      <c r="F38" s="127" t="str">
        <f>IF(ISERROR(VLOOKUP(A38,'[1]Z07 一般公共预算财政拨款收入支出决算表(财决07表)'!$A$10:$T$500,15,FALSE)),"",VLOOKUP(A38,'[1]Z07 一般公共预算财政拨款收入支出决算表(财决07表)'!$A$10:$T$500,15,FALSE))</f>
        <v/>
      </c>
      <c r="G38" s="190">
        <f>'[1]Z07 一般公共预算财政拨款收入支出决算表(财决07表)'!A36</f>
        <v>0</v>
      </c>
      <c r="H38" s="191">
        <f>'[1]Z07 一般公共预算财政拨款收入支出决算表(财决07表)'!$K36</f>
        <v>0</v>
      </c>
      <c r="I38" s="190" t="str">
        <f t="shared" si="0"/>
        <v>2</v>
      </c>
      <c r="J38" s="190" t="str">
        <f t="shared" si="1"/>
        <v>2</v>
      </c>
      <c r="K38" s="190">
        <f t="shared" si="2"/>
        <v>4</v>
      </c>
      <c r="L38" s="190" t="str">
        <f t="shared" si="3"/>
        <v/>
      </c>
      <c r="M38" s="190"/>
      <c r="N38" s="187"/>
    </row>
    <row r="39" spans="1:14" s="128" customFormat="1" ht="20.100000000000001" customHeight="1">
      <c r="A39" s="125" t="str">
        <f t="array" ref="A39">INDEX(G:G,SMALL(IF($K$12:$K$500=2,ROW($12:$500),4^8),ROW(G28)))&amp;""</f>
        <v/>
      </c>
      <c r="B39" s="126"/>
      <c r="C39" s="195" t="str">
        <f>IF(ISERROR(VLOOKUP(A39,'[1]Z07 一般公共预算财政拨款收入支出决算表(财决07表)'!$A$10:$T$500,4,FALSE)),"",VLOOKUP(A39,'[1]Z07 一般公共预算财政拨款收入支出决算表(财决07表)'!$A$10:$T$500,4,FALSE))</f>
        <v/>
      </c>
      <c r="D39" s="127" t="str">
        <f>IF(ISERROR(VLOOKUP(A39,'[1]Z07 一般公共预算财政拨款收入支出决算表(财决07表)'!$A$10:$T$500,11,FALSE)),"",VLOOKUP(A39,'[1]Z07 一般公共预算财政拨款收入支出决算表(财决07表)'!$A$10:$T$500,11,FALSE))</f>
        <v/>
      </c>
      <c r="E39" s="127" t="str">
        <f>IF(ISERROR(VLOOKUP(A39,'[1]Z07 一般公共预算财政拨款收入支出决算表(财决07表)'!$A$10:$T$500,12,FALSE)),"",VLOOKUP(A39,'[1]Z07 一般公共预算财政拨款收入支出决算表(财决07表)'!$A$10:$T$500,12,FALSE))</f>
        <v/>
      </c>
      <c r="F39" s="127" t="str">
        <f>IF(ISERROR(VLOOKUP(A39,'[1]Z07 一般公共预算财政拨款收入支出决算表(财决07表)'!$A$10:$T$500,15,FALSE)),"",VLOOKUP(A39,'[1]Z07 一般公共预算财政拨款收入支出决算表(财决07表)'!$A$10:$T$500,15,FALSE))</f>
        <v/>
      </c>
      <c r="G39" s="190">
        <f>'[1]Z07 一般公共预算财政拨款收入支出决算表(财决07表)'!A37</f>
        <v>0</v>
      </c>
      <c r="H39" s="191">
        <f>'[1]Z07 一般公共预算财政拨款收入支出决算表(财决07表)'!$K37</f>
        <v>0</v>
      </c>
      <c r="I39" s="190" t="str">
        <f t="shared" si="0"/>
        <v>2</v>
      </c>
      <c r="J39" s="190" t="str">
        <f t="shared" si="1"/>
        <v>2</v>
      </c>
      <c r="K39" s="190">
        <f t="shared" si="2"/>
        <v>4</v>
      </c>
      <c r="L39" s="190" t="str">
        <f t="shared" si="3"/>
        <v/>
      </c>
      <c r="M39" s="190"/>
      <c r="N39" s="187"/>
    </row>
    <row r="40" spans="1:14" s="128" customFormat="1" ht="20.100000000000001" customHeight="1">
      <c r="A40" s="125" t="str">
        <f t="array" ref="A40">INDEX(G:G,SMALL(IF($K$12:$K$500=2,ROW($12:$500),4^8),ROW(G29)))&amp;""</f>
        <v/>
      </c>
      <c r="B40" s="126"/>
      <c r="C40" s="195" t="str">
        <f>IF(ISERROR(VLOOKUP(A40,'[1]Z07 一般公共预算财政拨款收入支出决算表(财决07表)'!$A$10:$T$500,4,FALSE)),"",VLOOKUP(A40,'[1]Z07 一般公共预算财政拨款收入支出决算表(财决07表)'!$A$10:$T$500,4,FALSE))</f>
        <v/>
      </c>
      <c r="D40" s="127" t="str">
        <f>IF(ISERROR(VLOOKUP(A40,'[1]Z07 一般公共预算财政拨款收入支出决算表(财决07表)'!$A$10:$T$500,11,FALSE)),"",VLOOKUP(A40,'[1]Z07 一般公共预算财政拨款收入支出决算表(财决07表)'!$A$10:$T$500,11,FALSE))</f>
        <v/>
      </c>
      <c r="E40" s="127" t="str">
        <f>IF(ISERROR(VLOOKUP(A40,'[1]Z07 一般公共预算财政拨款收入支出决算表(财决07表)'!$A$10:$T$500,12,FALSE)),"",VLOOKUP(A40,'[1]Z07 一般公共预算财政拨款收入支出决算表(财决07表)'!$A$10:$T$500,12,FALSE))</f>
        <v/>
      </c>
      <c r="F40" s="127" t="str">
        <f>IF(ISERROR(VLOOKUP(A40,'[1]Z07 一般公共预算财政拨款收入支出决算表(财决07表)'!$A$10:$T$500,15,FALSE)),"",VLOOKUP(A40,'[1]Z07 一般公共预算财政拨款收入支出决算表(财决07表)'!$A$10:$T$500,15,FALSE))</f>
        <v/>
      </c>
      <c r="G40" s="190">
        <f>'[1]Z07 一般公共预算财政拨款收入支出决算表(财决07表)'!A38</f>
        <v>0</v>
      </c>
      <c r="H40" s="191">
        <f>'[1]Z07 一般公共预算财政拨款收入支出决算表(财决07表)'!$K38</f>
        <v>0</v>
      </c>
      <c r="I40" s="190" t="str">
        <f t="shared" si="0"/>
        <v>2</v>
      </c>
      <c r="J40" s="190" t="str">
        <f t="shared" si="1"/>
        <v>2</v>
      </c>
      <c r="K40" s="190">
        <f t="shared" si="2"/>
        <v>4</v>
      </c>
      <c r="L40" s="190" t="str">
        <f t="shared" si="3"/>
        <v/>
      </c>
      <c r="M40" s="190"/>
      <c r="N40" s="187"/>
    </row>
    <row r="41" spans="1:14" s="128" customFormat="1" ht="20.100000000000001" customHeight="1">
      <c r="A41" s="125" t="str">
        <f t="array" ref="A41">INDEX(G:G,SMALL(IF($K$12:$K$500=2,ROW($12:$500),4^8),ROW(G30)))&amp;""</f>
        <v/>
      </c>
      <c r="B41" s="126"/>
      <c r="C41" s="195" t="str">
        <f>IF(ISERROR(VLOOKUP(A41,'[1]Z07 一般公共预算财政拨款收入支出决算表(财决07表)'!$A$10:$T$500,4,FALSE)),"",VLOOKUP(A41,'[1]Z07 一般公共预算财政拨款收入支出决算表(财决07表)'!$A$10:$T$500,4,FALSE))</f>
        <v/>
      </c>
      <c r="D41" s="127" t="str">
        <f>IF(ISERROR(VLOOKUP(A41,'[1]Z07 一般公共预算财政拨款收入支出决算表(财决07表)'!$A$10:$T$500,11,FALSE)),"",VLOOKUP(A41,'[1]Z07 一般公共预算财政拨款收入支出决算表(财决07表)'!$A$10:$T$500,11,FALSE))</f>
        <v/>
      </c>
      <c r="E41" s="127" t="str">
        <f>IF(ISERROR(VLOOKUP(A41,'[1]Z07 一般公共预算财政拨款收入支出决算表(财决07表)'!$A$10:$T$500,12,FALSE)),"",VLOOKUP(A41,'[1]Z07 一般公共预算财政拨款收入支出决算表(财决07表)'!$A$10:$T$500,12,FALSE))</f>
        <v/>
      </c>
      <c r="F41" s="127" t="str">
        <f>IF(ISERROR(VLOOKUP(A41,'[1]Z07 一般公共预算财政拨款收入支出决算表(财决07表)'!$A$10:$T$500,15,FALSE)),"",VLOOKUP(A41,'[1]Z07 一般公共预算财政拨款收入支出决算表(财决07表)'!$A$10:$T$500,15,FALSE))</f>
        <v/>
      </c>
      <c r="G41" s="190">
        <f>'[1]Z07 一般公共预算财政拨款收入支出决算表(财决07表)'!A39</f>
        <v>0</v>
      </c>
      <c r="H41" s="191">
        <f>'[1]Z07 一般公共预算财政拨款收入支出决算表(财决07表)'!$K39</f>
        <v>0</v>
      </c>
      <c r="I41" s="190" t="str">
        <f t="shared" si="0"/>
        <v>2</v>
      </c>
      <c r="J41" s="190" t="str">
        <f t="shared" si="1"/>
        <v>2</v>
      </c>
      <c r="K41" s="190">
        <f t="shared" si="2"/>
        <v>4</v>
      </c>
      <c r="L41" s="190" t="str">
        <f t="shared" si="3"/>
        <v/>
      </c>
      <c r="M41" s="190"/>
      <c r="N41" s="187"/>
    </row>
    <row r="42" spans="1:14" s="128" customFormat="1" ht="20.100000000000001" customHeight="1">
      <c r="A42" s="125" t="str">
        <f t="array" ref="A42">INDEX(G:G,SMALL(IF($K$12:$K$500=2,ROW($12:$500),4^8),ROW(G31)))&amp;""</f>
        <v/>
      </c>
      <c r="B42" s="126"/>
      <c r="C42" s="195" t="str">
        <f>IF(ISERROR(VLOOKUP(A42,'[1]Z07 一般公共预算财政拨款收入支出决算表(财决07表)'!$A$10:$T$500,4,FALSE)),"",VLOOKUP(A42,'[1]Z07 一般公共预算财政拨款收入支出决算表(财决07表)'!$A$10:$T$500,4,FALSE))</f>
        <v/>
      </c>
      <c r="D42" s="127" t="str">
        <f>IF(ISERROR(VLOOKUP(A42,'[1]Z07 一般公共预算财政拨款收入支出决算表(财决07表)'!$A$10:$T$500,11,FALSE)),"",VLOOKUP(A42,'[1]Z07 一般公共预算财政拨款收入支出决算表(财决07表)'!$A$10:$T$500,11,FALSE))</f>
        <v/>
      </c>
      <c r="E42" s="127" t="str">
        <f>IF(ISERROR(VLOOKUP(A42,'[1]Z07 一般公共预算财政拨款收入支出决算表(财决07表)'!$A$10:$T$500,12,FALSE)),"",VLOOKUP(A42,'[1]Z07 一般公共预算财政拨款收入支出决算表(财决07表)'!$A$10:$T$500,12,FALSE))</f>
        <v/>
      </c>
      <c r="F42" s="127" t="str">
        <f>IF(ISERROR(VLOOKUP(A42,'[1]Z07 一般公共预算财政拨款收入支出决算表(财决07表)'!$A$10:$T$500,15,FALSE)),"",VLOOKUP(A42,'[1]Z07 一般公共预算财政拨款收入支出决算表(财决07表)'!$A$10:$T$500,15,FALSE))</f>
        <v/>
      </c>
      <c r="G42" s="190">
        <f>'[1]Z07 一般公共预算财政拨款收入支出决算表(财决07表)'!A40</f>
        <v>0</v>
      </c>
      <c r="H42" s="191">
        <f>'[1]Z07 一般公共预算财政拨款收入支出决算表(财决07表)'!$K40</f>
        <v>0</v>
      </c>
      <c r="I42" s="190" t="str">
        <f t="shared" si="0"/>
        <v>2</v>
      </c>
      <c r="J42" s="190" t="str">
        <f t="shared" si="1"/>
        <v>2</v>
      </c>
      <c r="K42" s="190">
        <f t="shared" si="2"/>
        <v>4</v>
      </c>
      <c r="L42" s="190" t="str">
        <f t="shared" si="3"/>
        <v/>
      </c>
      <c r="M42" s="190"/>
      <c r="N42" s="187"/>
    </row>
    <row r="43" spans="1:14" s="128" customFormat="1" ht="20.100000000000001" customHeight="1">
      <c r="A43" s="125" t="str">
        <f t="array" ref="A43">INDEX(G:G,SMALL(IF($K$12:$K$500=2,ROW($12:$500),4^8),ROW(G32)))&amp;""</f>
        <v/>
      </c>
      <c r="B43" s="126"/>
      <c r="C43" s="195" t="str">
        <f>IF(ISERROR(VLOOKUP(A43,'[1]Z07 一般公共预算财政拨款收入支出决算表(财决07表)'!$A$10:$T$500,4,FALSE)),"",VLOOKUP(A43,'[1]Z07 一般公共预算财政拨款收入支出决算表(财决07表)'!$A$10:$T$500,4,FALSE))</f>
        <v/>
      </c>
      <c r="D43" s="127" t="str">
        <f>IF(ISERROR(VLOOKUP(A43,'[1]Z07 一般公共预算财政拨款收入支出决算表(财决07表)'!$A$10:$T$500,11,FALSE)),"",VLOOKUP(A43,'[1]Z07 一般公共预算财政拨款收入支出决算表(财决07表)'!$A$10:$T$500,11,FALSE))</f>
        <v/>
      </c>
      <c r="E43" s="127" t="str">
        <f>IF(ISERROR(VLOOKUP(A43,'[1]Z07 一般公共预算财政拨款收入支出决算表(财决07表)'!$A$10:$T$500,12,FALSE)),"",VLOOKUP(A43,'[1]Z07 一般公共预算财政拨款收入支出决算表(财决07表)'!$A$10:$T$500,12,FALSE))</f>
        <v/>
      </c>
      <c r="F43" s="127" t="str">
        <f>IF(ISERROR(VLOOKUP(A43,'[1]Z07 一般公共预算财政拨款收入支出决算表(财决07表)'!$A$10:$T$500,15,FALSE)),"",VLOOKUP(A43,'[1]Z07 一般公共预算财政拨款收入支出决算表(财决07表)'!$A$10:$T$500,15,FALSE))</f>
        <v/>
      </c>
      <c r="G43" s="190">
        <f>'[1]Z07 一般公共预算财政拨款收入支出决算表(财决07表)'!A41</f>
        <v>0</v>
      </c>
      <c r="H43" s="191">
        <f>'[1]Z07 一般公共预算财政拨款收入支出决算表(财决07表)'!$K41</f>
        <v>0</v>
      </c>
      <c r="I43" s="190" t="str">
        <f t="shared" si="0"/>
        <v>2</v>
      </c>
      <c r="J43" s="190" t="str">
        <f t="shared" si="1"/>
        <v>2</v>
      </c>
      <c r="K43" s="190">
        <f t="shared" si="2"/>
        <v>4</v>
      </c>
      <c r="L43" s="190" t="str">
        <f t="shared" si="3"/>
        <v/>
      </c>
      <c r="M43" s="190"/>
      <c r="N43" s="187"/>
    </row>
    <row r="44" spans="1:14" s="128" customFormat="1" ht="20.100000000000001" customHeight="1">
      <c r="A44" s="125" t="str">
        <f t="array" ref="A44">INDEX(G:G,SMALL(IF($K$12:$K$500=2,ROW($12:$500),4^8),ROW(G33)))&amp;""</f>
        <v/>
      </c>
      <c r="B44" s="126"/>
      <c r="C44" s="195" t="str">
        <f>IF(ISERROR(VLOOKUP(A44,'[1]Z07 一般公共预算财政拨款收入支出决算表(财决07表)'!$A$10:$T$500,4,FALSE)),"",VLOOKUP(A44,'[1]Z07 一般公共预算财政拨款收入支出决算表(财决07表)'!$A$10:$T$500,4,FALSE))</f>
        <v/>
      </c>
      <c r="D44" s="127" t="str">
        <f>IF(ISERROR(VLOOKUP(A44,'[1]Z07 一般公共预算财政拨款收入支出决算表(财决07表)'!$A$10:$T$500,11,FALSE)),"",VLOOKUP(A44,'[1]Z07 一般公共预算财政拨款收入支出决算表(财决07表)'!$A$10:$T$500,11,FALSE))</f>
        <v/>
      </c>
      <c r="E44" s="127" t="str">
        <f>IF(ISERROR(VLOOKUP(A44,'[1]Z07 一般公共预算财政拨款收入支出决算表(财决07表)'!$A$10:$T$500,12,FALSE)),"",VLOOKUP(A44,'[1]Z07 一般公共预算财政拨款收入支出决算表(财决07表)'!$A$10:$T$500,12,FALSE))</f>
        <v/>
      </c>
      <c r="F44" s="127" t="str">
        <f>IF(ISERROR(VLOOKUP(A44,'[1]Z07 一般公共预算财政拨款收入支出决算表(财决07表)'!$A$10:$T$500,15,FALSE)),"",VLOOKUP(A44,'[1]Z07 一般公共预算财政拨款收入支出决算表(财决07表)'!$A$10:$T$500,15,FALSE))</f>
        <v/>
      </c>
      <c r="G44" s="190">
        <f>'[1]Z07 一般公共预算财政拨款收入支出决算表(财决07表)'!A42</f>
        <v>0</v>
      </c>
      <c r="H44" s="191">
        <f>'[1]Z07 一般公共预算财政拨款收入支出决算表(财决07表)'!$K42</f>
        <v>0</v>
      </c>
      <c r="I44" s="190" t="str">
        <f t="shared" si="0"/>
        <v>2</v>
      </c>
      <c r="J44" s="190" t="str">
        <f t="shared" si="1"/>
        <v>2</v>
      </c>
      <c r="K44" s="190">
        <f t="shared" si="2"/>
        <v>4</v>
      </c>
      <c r="L44" s="190" t="str">
        <f t="shared" si="3"/>
        <v/>
      </c>
      <c r="M44" s="190"/>
      <c r="N44" s="187"/>
    </row>
    <row r="45" spans="1:14" s="128" customFormat="1" ht="20.100000000000001" customHeight="1">
      <c r="A45" s="125" t="str">
        <f t="array" ref="A45">INDEX(G:G,SMALL(IF($K$12:$K$500=2,ROW($12:$500),4^8),ROW(G34)))&amp;""</f>
        <v/>
      </c>
      <c r="B45" s="126"/>
      <c r="C45" s="195" t="str">
        <f>IF(ISERROR(VLOOKUP(A45,'[1]Z07 一般公共预算财政拨款收入支出决算表(财决07表)'!$A$10:$T$500,4,FALSE)),"",VLOOKUP(A45,'[1]Z07 一般公共预算财政拨款收入支出决算表(财决07表)'!$A$10:$T$500,4,FALSE))</f>
        <v/>
      </c>
      <c r="D45" s="127" t="str">
        <f>IF(ISERROR(VLOOKUP(A45,'[1]Z07 一般公共预算财政拨款收入支出决算表(财决07表)'!$A$10:$T$500,11,FALSE)),"",VLOOKUP(A45,'[1]Z07 一般公共预算财政拨款收入支出决算表(财决07表)'!$A$10:$T$500,11,FALSE))</f>
        <v/>
      </c>
      <c r="E45" s="127" t="str">
        <f>IF(ISERROR(VLOOKUP(A45,'[1]Z07 一般公共预算财政拨款收入支出决算表(财决07表)'!$A$10:$T$500,12,FALSE)),"",VLOOKUP(A45,'[1]Z07 一般公共预算财政拨款收入支出决算表(财决07表)'!$A$10:$T$500,12,FALSE))</f>
        <v/>
      </c>
      <c r="F45" s="127" t="str">
        <f>IF(ISERROR(VLOOKUP(A45,'[1]Z07 一般公共预算财政拨款收入支出决算表(财决07表)'!$A$10:$T$500,15,FALSE)),"",VLOOKUP(A45,'[1]Z07 一般公共预算财政拨款收入支出决算表(财决07表)'!$A$10:$T$500,15,FALSE))</f>
        <v/>
      </c>
      <c r="G45" s="190">
        <f>'[1]Z07 一般公共预算财政拨款收入支出决算表(财决07表)'!A43</f>
        <v>0</v>
      </c>
      <c r="H45" s="191">
        <f>'[1]Z07 一般公共预算财政拨款收入支出决算表(财决07表)'!$K43</f>
        <v>0</v>
      </c>
      <c r="I45" s="190" t="str">
        <f t="shared" si="0"/>
        <v>2</v>
      </c>
      <c r="J45" s="190" t="str">
        <f t="shared" si="1"/>
        <v>2</v>
      </c>
      <c r="K45" s="190">
        <f t="shared" si="2"/>
        <v>4</v>
      </c>
      <c r="L45" s="190" t="str">
        <f t="shared" si="3"/>
        <v/>
      </c>
      <c r="M45" s="190"/>
      <c r="N45" s="187"/>
    </row>
    <row r="46" spans="1:14" s="128" customFormat="1" ht="20.100000000000001" customHeight="1">
      <c r="A46" s="125" t="str">
        <f t="array" ref="A46">INDEX(G:G,SMALL(IF($K$12:$K$500=2,ROW($12:$500),4^8),ROW(G35)))&amp;""</f>
        <v/>
      </c>
      <c r="B46" s="126"/>
      <c r="C46" s="195" t="str">
        <f>IF(ISERROR(VLOOKUP(A46,'[1]Z07 一般公共预算财政拨款收入支出决算表(财决07表)'!$A$10:$T$500,4,FALSE)),"",VLOOKUP(A46,'[1]Z07 一般公共预算财政拨款收入支出决算表(财决07表)'!$A$10:$T$500,4,FALSE))</f>
        <v/>
      </c>
      <c r="D46" s="127" t="str">
        <f>IF(ISERROR(VLOOKUP(A46,'[1]Z07 一般公共预算财政拨款收入支出决算表(财决07表)'!$A$10:$T$500,11,FALSE)),"",VLOOKUP(A46,'[1]Z07 一般公共预算财政拨款收入支出决算表(财决07表)'!$A$10:$T$500,11,FALSE))</f>
        <v/>
      </c>
      <c r="E46" s="127" t="str">
        <f>IF(ISERROR(VLOOKUP(A46,'[1]Z07 一般公共预算财政拨款收入支出决算表(财决07表)'!$A$10:$T$500,12,FALSE)),"",VLOOKUP(A46,'[1]Z07 一般公共预算财政拨款收入支出决算表(财决07表)'!$A$10:$T$500,12,FALSE))</f>
        <v/>
      </c>
      <c r="F46" s="127" t="str">
        <f>IF(ISERROR(VLOOKUP(A46,'[1]Z07 一般公共预算财政拨款收入支出决算表(财决07表)'!$A$10:$T$500,15,FALSE)),"",VLOOKUP(A46,'[1]Z07 一般公共预算财政拨款收入支出决算表(财决07表)'!$A$10:$T$500,15,FALSE))</f>
        <v/>
      </c>
      <c r="G46" s="190">
        <f>'[1]Z07 一般公共预算财政拨款收入支出决算表(财决07表)'!A44</f>
        <v>0</v>
      </c>
      <c r="H46" s="191">
        <f>'[1]Z07 一般公共预算财政拨款收入支出决算表(财决07表)'!$K44</f>
        <v>0</v>
      </c>
      <c r="I46" s="190" t="str">
        <f t="shared" si="0"/>
        <v>2</v>
      </c>
      <c r="J46" s="190" t="str">
        <f t="shared" si="1"/>
        <v>2</v>
      </c>
      <c r="K46" s="190">
        <f t="shared" si="2"/>
        <v>4</v>
      </c>
      <c r="L46" s="190" t="str">
        <f t="shared" si="3"/>
        <v/>
      </c>
      <c r="M46" s="190"/>
      <c r="N46" s="187"/>
    </row>
    <row r="47" spans="1:14" s="128" customFormat="1" ht="20.100000000000001" customHeight="1">
      <c r="A47" s="125" t="str">
        <f t="array" ref="A47">INDEX(G:G,SMALL(IF($K$12:$K$500=2,ROW($12:$500),4^8),ROW(G36)))&amp;""</f>
        <v/>
      </c>
      <c r="B47" s="126"/>
      <c r="C47" s="195" t="str">
        <f>IF(ISERROR(VLOOKUP(A47,'[1]Z07 一般公共预算财政拨款收入支出决算表(财决07表)'!$A$10:$T$500,4,FALSE)),"",VLOOKUP(A47,'[1]Z07 一般公共预算财政拨款收入支出决算表(财决07表)'!$A$10:$T$500,4,FALSE))</f>
        <v/>
      </c>
      <c r="D47" s="127" t="str">
        <f>IF(ISERROR(VLOOKUP(A47,'[1]Z07 一般公共预算财政拨款收入支出决算表(财决07表)'!$A$10:$T$500,11,FALSE)),"",VLOOKUP(A47,'[1]Z07 一般公共预算财政拨款收入支出决算表(财决07表)'!$A$10:$T$500,11,FALSE))</f>
        <v/>
      </c>
      <c r="E47" s="127" t="str">
        <f>IF(ISERROR(VLOOKUP(A47,'[1]Z07 一般公共预算财政拨款收入支出决算表(财决07表)'!$A$10:$T$500,12,FALSE)),"",VLOOKUP(A47,'[1]Z07 一般公共预算财政拨款收入支出决算表(财决07表)'!$A$10:$T$500,12,FALSE))</f>
        <v/>
      </c>
      <c r="F47" s="127" t="str">
        <f>IF(ISERROR(VLOOKUP(A47,'[1]Z07 一般公共预算财政拨款收入支出决算表(财决07表)'!$A$10:$T$500,15,FALSE)),"",VLOOKUP(A47,'[1]Z07 一般公共预算财政拨款收入支出决算表(财决07表)'!$A$10:$T$500,15,FALSE))</f>
        <v/>
      </c>
      <c r="G47" s="190">
        <f>'[1]Z07 一般公共预算财政拨款收入支出决算表(财决07表)'!A45</f>
        <v>0</v>
      </c>
      <c r="H47" s="191">
        <f>'[1]Z07 一般公共预算财政拨款收入支出决算表(财决07表)'!$K45</f>
        <v>0</v>
      </c>
      <c r="I47" s="190" t="str">
        <f t="shared" si="0"/>
        <v>2</v>
      </c>
      <c r="J47" s="190" t="str">
        <f t="shared" si="1"/>
        <v>2</v>
      </c>
      <c r="K47" s="190">
        <f t="shared" si="2"/>
        <v>4</v>
      </c>
      <c r="L47" s="190" t="str">
        <f t="shared" si="3"/>
        <v/>
      </c>
      <c r="M47" s="190"/>
      <c r="N47" s="187"/>
    </row>
    <row r="48" spans="1:14" s="128" customFormat="1" ht="20.100000000000001" customHeight="1">
      <c r="A48" s="125" t="str">
        <f t="array" ref="A48">INDEX(G:G,SMALL(IF($K$12:$K$500=2,ROW($12:$500),4^8),ROW(G37)))&amp;""</f>
        <v/>
      </c>
      <c r="B48" s="126"/>
      <c r="C48" s="195" t="str">
        <f>IF(ISERROR(VLOOKUP(A48,'[1]Z07 一般公共预算财政拨款收入支出决算表(财决07表)'!$A$10:$T$500,4,FALSE)),"",VLOOKUP(A48,'[1]Z07 一般公共预算财政拨款收入支出决算表(财决07表)'!$A$10:$T$500,4,FALSE))</f>
        <v/>
      </c>
      <c r="D48" s="127" t="str">
        <f>IF(ISERROR(VLOOKUP(A48,'[1]Z07 一般公共预算财政拨款收入支出决算表(财决07表)'!$A$10:$T$500,11,FALSE)),"",VLOOKUP(A48,'[1]Z07 一般公共预算财政拨款收入支出决算表(财决07表)'!$A$10:$T$500,11,FALSE))</f>
        <v/>
      </c>
      <c r="E48" s="127" t="str">
        <f>IF(ISERROR(VLOOKUP(A48,'[1]Z07 一般公共预算财政拨款收入支出决算表(财决07表)'!$A$10:$T$500,12,FALSE)),"",VLOOKUP(A48,'[1]Z07 一般公共预算财政拨款收入支出决算表(财决07表)'!$A$10:$T$500,12,FALSE))</f>
        <v/>
      </c>
      <c r="F48" s="127" t="str">
        <f>IF(ISERROR(VLOOKUP(A48,'[1]Z07 一般公共预算财政拨款收入支出决算表(财决07表)'!$A$10:$T$500,15,FALSE)),"",VLOOKUP(A48,'[1]Z07 一般公共预算财政拨款收入支出决算表(财决07表)'!$A$10:$T$500,15,FALSE))</f>
        <v/>
      </c>
      <c r="G48" s="190">
        <f>'[1]Z07 一般公共预算财政拨款收入支出决算表(财决07表)'!A46</f>
        <v>0</v>
      </c>
      <c r="H48" s="191">
        <f>'[1]Z07 一般公共预算财政拨款收入支出决算表(财决07表)'!$K46</f>
        <v>0</v>
      </c>
      <c r="I48" s="190" t="str">
        <f t="shared" si="0"/>
        <v>2</v>
      </c>
      <c r="J48" s="190" t="str">
        <f t="shared" si="1"/>
        <v>2</v>
      </c>
      <c r="K48" s="190">
        <f t="shared" si="2"/>
        <v>4</v>
      </c>
      <c r="L48" s="190" t="str">
        <f t="shared" si="3"/>
        <v/>
      </c>
      <c r="M48" s="190"/>
      <c r="N48" s="187"/>
    </row>
    <row r="49" spans="1:14" s="128" customFormat="1" ht="20.100000000000001" customHeight="1">
      <c r="A49" s="125" t="str">
        <f t="array" ref="A49">INDEX(G:G,SMALL(IF($K$12:$K$500=2,ROW($12:$500),4^8),ROW(G38)))&amp;""</f>
        <v/>
      </c>
      <c r="B49" s="126"/>
      <c r="C49" s="195" t="str">
        <f>IF(ISERROR(VLOOKUP(A49,'[1]Z07 一般公共预算财政拨款收入支出决算表(财决07表)'!$A$10:$T$500,4,FALSE)),"",VLOOKUP(A49,'[1]Z07 一般公共预算财政拨款收入支出决算表(财决07表)'!$A$10:$T$500,4,FALSE))</f>
        <v/>
      </c>
      <c r="D49" s="127" t="str">
        <f>IF(ISERROR(VLOOKUP(A49,'[1]Z07 一般公共预算财政拨款收入支出决算表(财决07表)'!$A$10:$T$500,11,FALSE)),"",VLOOKUP(A49,'[1]Z07 一般公共预算财政拨款收入支出决算表(财决07表)'!$A$10:$T$500,11,FALSE))</f>
        <v/>
      </c>
      <c r="E49" s="127" t="str">
        <f>IF(ISERROR(VLOOKUP(A49,'[1]Z07 一般公共预算财政拨款收入支出决算表(财决07表)'!$A$10:$T$500,12,FALSE)),"",VLOOKUP(A49,'[1]Z07 一般公共预算财政拨款收入支出决算表(财决07表)'!$A$10:$T$500,12,FALSE))</f>
        <v/>
      </c>
      <c r="F49" s="127" t="str">
        <f>IF(ISERROR(VLOOKUP(A49,'[1]Z07 一般公共预算财政拨款收入支出决算表(财决07表)'!$A$10:$T$500,15,FALSE)),"",VLOOKUP(A49,'[1]Z07 一般公共预算财政拨款收入支出决算表(财决07表)'!$A$10:$T$500,15,FALSE))</f>
        <v/>
      </c>
      <c r="G49" s="190">
        <f>'[1]Z07 一般公共预算财政拨款收入支出决算表(财决07表)'!A47</f>
        <v>0</v>
      </c>
      <c r="H49" s="191">
        <f>'[1]Z07 一般公共预算财政拨款收入支出决算表(财决07表)'!$K47</f>
        <v>0</v>
      </c>
      <c r="I49" s="190" t="str">
        <f t="shared" si="0"/>
        <v>2</v>
      </c>
      <c r="J49" s="190" t="str">
        <f t="shared" si="1"/>
        <v>2</v>
      </c>
      <c r="K49" s="190">
        <f t="shared" si="2"/>
        <v>4</v>
      </c>
      <c r="L49" s="190" t="str">
        <f t="shared" si="3"/>
        <v/>
      </c>
      <c r="M49" s="190"/>
      <c r="N49" s="187"/>
    </row>
    <row r="50" spans="1:14" s="128" customFormat="1" ht="20.100000000000001" customHeight="1">
      <c r="A50" s="125" t="str">
        <f t="array" ref="A50">INDEX(G:G,SMALL(IF($K$12:$K$500=2,ROW($12:$500),4^8),ROW(G39)))&amp;""</f>
        <v/>
      </c>
      <c r="B50" s="126"/>
      <c r="C50" s="195" t="str">
        <f>IF(ISERROR(VLOOKUP(A50,'[1]Z07 一般公共预算财政拨款收入支出决算表(财决07表)'!$A$10:$T$500,4,FALSE)),"",VLOOKUP(A50,'[1]Z07 一般公共预算财政拨款收入支出决算表(财决07表)'!$A$10:$T$500,4,FALSE))</f>
        <v/>
      </c>
      <c r="D50" s="127" t="str">
        <f>IF(ISERROR(VLOOKUP(A50,'[1]Z07 一般公共预算财政拨款收入支出决算表(财决07表)'!$A$10:$T$500,11,FALSE)),"",VLOOKUP(A50,'[1]Z07 一般公共预算财政拨款收入支出决算表(财决07表)'!$A$10:$T$500,11,FALSE))</f>
        <v/>
      </c>
      <c r="E50" s="127" t="str">
        <f>IF(ISERROR(VLOOKUP(A50,'[1]Z07 一般公共预算财政拨款收入支出决算表(财决07表)'!$A$10:$T$500,12,FALSE)),"",VLOOKUP(A50,'[1]Z07 一般公共预算财政拨款收入支出决算表(财决07表)'!$A$10:$T$500,12,FALSE))</f>
        <v/>
      </c>
      <c r="F50" s="127" t="str">
        <f>IF(ISERROR(VLOOKUP(A50,'[1]Z07 一般公共预算财政拨款收入支出决算表(财决07表)'!$A$10:$T$500,15,FALSE)),"",VLOOKUP(A50,'[1]Z07 一般公共预算财政拨款收入支出决算表(财决07表)'!$A$10:$T$500,15,FALSE))</f>
        <v/>
      </c>
      <c r="G50" s="190">
        <f>'[1]Z07 一般公共预算财政拨款收入支出决算表(财决07表)'!A48</f>
        <v>0</v>
      </c>
      <c r="H50" s="191">
        <f>'[1]Z07 一般公共预算财政拨款收入支出决算表(财决07表)'!$K48</f>
        <v>0</v>
      </c>
      <c r="I50" s="190" t="str">
        <f t="shared" si="0"/>
        <v>2</v>
      </c>
      <c r="J50" s="190" t="str">
        <f t="shared" si="1"/>
        <v>2</v>
      </c>
      <c r="K50" s="190">
        <f t="shared" si="2"/>
        <v>4</v>
      </c>
      <c r="L50" s="190" t="str">
        <f t="shared" si="3"/>
        <v/>
      </c>
      <c r="M50" s="190"/>
      <c r="N50" s="187"/>
    </row>
    <row r="51" spans="1:14" s="128" customFormat="1" ht="20.100000000000001" customHeight="1">
      <c r="A51" s="125" t="str">
        <f t="array" ref="A51">INDEX(G:G,SMALL(IF($K$12:$K$500=2,ROW($12:$500),4^8),ROW(G40)))&amp;""</f>
        <v/>
      </c>
      <c r="B51" s="126"/>
      <c r="C51" s="195" t="str">
        <f>IF(ISERROR(VLOOKUP(A51,'[1]Z07 一般公共预算财政拨款收入支出决算表(财决07表)'!$A$10:$T$500,4,FALSE)),"",VLOOKUP(A51,'[1]Z07 一般公共预算财政拨款收入支出决算表(财决07表)'!$A$10:$T$500,4,FALSE))</f>
        <v/>
      </c>
      <c r="D51" s="127" t="str">
        <f>IF(ISERROR(VLOOKUP(A51,'[1]Z07 一般公共预算财政拨款收入支出决算表(财决07表)'!$A$10:$T$500,11,FALSE)),"",VLOOKUP(A51,'[1]Z07 一般公共预算财政拨款收入支出决算表(财决07表)'!$A$10:$T$500,11,FALSE))</f>
        <v/>
      </c>
      <c r="E51" s="127" t="str">
        <f>IF(ISERROR(VLOOKUP(A51,'[1]Z07 一般公共预算财政拨款收入支出决算表(财决07表)'!$A$10:$T$500,12,FALSE)),"",VLOOKUP(A51,'[1]Z07 一般公共预算财政拨款收入支出决算表(财决07表)'!$A$10:$T$500,12,FALSE))</f>
        <v/>
      </c>
      <c r="F51" s="127" t="str">
        <f>IF(ISERROR(VLOOKUP(A51,'[1]Z07 一般公共预算财政拨款收入支出决算表(财决07表)'!$A$10:$T$500,15,FALSE)),"",VLOOKUP(A51,'[1]Z07 一般公共预算财政拨款收入支出决算表(财决07表)'!$A$10:$T$500,15,FALSE))</f>
        <v/>
      </c>
      <c r="G51" s="190">
        <f>'[1]Z07 一般公共预算财政拨款收入支出决算表(财决07表)'!A49</f>
        <v>0</v>
      </c>
      <c r="H51" s="191">
        <f>'[1]Z07 一般公共预算财政拨款收入支出决算表(财决07表)'!$K49</f>
        <v>0</v>
      </c>
      <c r="I51" s="190" t="str">
        <f t="shared" si="0"/>
        <v>2</v>
      </c>
      <c r="J51" s="190" t="str">
        <f t="shared" si="1"/>
        <v>2</v>
      </c>
      <c r="K51" s="190">
        <f t="shared" si="2"/>
        <v>4</v>
      </c>
      <c r="L51" s="190" t="str">
        <f t="shared" si="3"/>
        <v/>
      </c>
      <c r="M51" s="190"/>
      <c r="N51" s="187"/>
    </row>
    <row r="52" spans="1:14" s="128" customFormat="1" ht="20.100000000000001" customHeight="1">
      <c r="A52" s="125" t="str">
        <f t="array" ref="A52">INDEX(G:G,SMALL(IF($K$12:$K$500=2,ROW($12:$500),4^8),ROW(G41)))&amp;""</f>
        <v/>
      </c>
      <c r="B52" s="126"/>
      <c r="C52" s="195" t="str">
        <f>IF(ISERROR(VLOOKUP(A52,'[1]Z07 一般公共预算财政拨款收入支出决算表(财决07表)'!$A$10:$T$500,4,FALSE)),"",VLOOKUP(A52,'[1]Z07 一般公共预算财政拨款收入支出决算表(财决07表)'!$A$10:$T$500,4,FALSE))</f>
        <v/>
      </c>
      <c r="D52" s="127" t="str">
        <f>IF(ISERROR(VLOOKUP(A52,'[1]Z07 一般公共预算财政拨款收入支出决算表(财决07表)'!$A$10:$T$500,11,FALSE)),"",VLOOKUP(A52,'[1]Z07 一般公共预算财政拨款收入支出决算表(财决07表)'!$A$10:$T$500,11,FALSE))</f>
        <v/>
      </c>
      <c r="E52" s="127" t="str">
        <f>IF(ISERROR(VLOOKUP(A52,'[1]Z07 一般公共预算财政拨款收入支出决算表(财决07表)'!$A$10:$T$500,12,FALSE)),"",VLOOKUP(A52,'[1]Z07 一般公共预算财政拨款收入支出决算表(财决07表)'!$A$10:$T$500,12,FALSE))</f>
        <v/>
      </c>
      <c r="F52" s="127" t="str">
        <f>IF(ISERROR(VLOOKUP(A52,'[1]Z07 一般公共预算财政拨款收入支出决算表(财决07表)'!$A$10:$T$500,15,FALSE)),"",VLOOKUP(A52,'[1]Z07 一般公共预算财政拨款收入支出决算表(财决07表)'!$A$10:$T$500,15,FALSE))</f>
        <v/>
      </c>
      <c r="G52" s="190">
        <f>'[1]Z07 一般公共预算财政拨款收入支出决算表(财决07表)'!A50</f>
        <v>0</v>
      </c>
      <c r="H52" s="191">
        <f>'[1]Z07 一般公共预算财政拨款收入支出决算表(财决07表)'!$K50</f>
        <v>0</v>
      </c>
      <c r="I52" s="190" t="str">
        <f t="shared" si="0"/>
        <v>2</v>
      </c>
      <c r="J52" s="190" t="str">
        <f t="shared" si="1"/>
        <v>2</v>
      </c>
      <c r="K52" s="190">
        <f t="shared" si="2"/>
        <v>4</v>
      </c>
      <c r="L52" s="190" t="str">
        <f t="shared" si="3"/>
        <v/>
      </c>
      <c r="M52" s="190"/>
      <c r="N52" s="187"/>
    </row>
    <row r="53" spans="1:14" s="128" customFormat="1" ht="20.100000000000001" customHeight="1">
      <c r="A53" s="125" t="str">
        <f t="array" ref="A53">INDEX(G:G,SMALL(IF($K$12:$K$500=2,ROW($12:$500),4^8),ROW(G42)))&amp;""</f>
        <v/>
      </c>
      <c r="B53" s="126"/>
      <c r="C53" s="195" t="str">
        <f>IF(ISERROR(VLOOKUP(A53,'[1]Z07 一般公共预算财政拨款收入支出决算表(财决07表)'!$A$10:$T$500,4,FALSE)),"",VLOOKUP(A53,'[1]Z07 一般公共预算财政拨款收入支出决算表(财决07表)'!$A$10:$T$500,4,FALSE))</f>
        <v/>
      </c>
      <c r="D53" s="127" t="str">
        <f>IF(ISERROR(VLOOKUP(A53,'[1]Z07 一般公共预算财政拨款收入支出决算表(财决07表)'!$A$10:$T$500,11,FALSE)),"",VLOOKUP(A53,'[1]Z07 一般公共预算财政拨款收入支出决算表(财决07表)'!$A$10:$T$500,11,FALSE))</f>
        <v/>
      </c>
      <c r="E53" s="127" t="str">
        <f>IF(ISERROR(VLOOKUP(A53,'[1]Z07 一般公共预算财政拨款收入支出决算表(财决07表)'!$A$10:$T$500,12,FALSE)),"",VLOOKUP(A53,'[1]Z07 一般公共预算财政拨款收入支出决算表(财决07表)'!$A$10:$T$500,12,FALSE))</f>
        <v/>
      </c>
      <c r="F53" s="127" t="str">
        <f>IF(ISERROR(VLOOKUP(A53,'[1]Z07 一般公共预算财政拨款收入支出决算表(财决07表)'!$A$10:$T$500,15,FALSE)),"",VLOOKUP(A53,'[1]Z07 一般公共预算财政拨款收入支出决算表(财决07表)'!$A$10:$T$500,15,FALSE))</f>
        <v/>
      </c>
      <c r="G53" s="190">
        <f>'[1]Z07 一般公共预算财政拨款收入支出决算表(财决07表)'!A51</f>
        <v>0</v>
      </c>
      <c r="H53" s="191">
        <f>'[1]Z07 一般公共预算财政拨款收入支出决算表(财决07表)'!$K51</f>
        <v>0</v>
      </c>
      <c r="I53" s="190" t="str">
        <f t="shared" si="0"/>
        <v>2</v>
      </c>
      <c r="J53" s="190" t="str">
        <f t="shared" si="1"/>
        <v>2</v>
      </c>
      <c r="K53" s="190">
        <f t="shared" si="2"/>
        <v>4</v>
      </c>
      <c r="L53" s="190" t="str">
        <f t="shared" si="3"/>
        <v/>
      </c>
      <c r="M53" s="190"/>
      <c r="N53" s="187"/>
    </row>
    <row r="54" spans="1:14" s="128" customFormat="1" ht="20.100000000000001" customHeight="1">
      <c r="A54" s="125" t="str">
        <f t="array" ref="A54">INDEX(G:G,SMALL(IF($K$12:$K$500=2,ROW($12:$500),4^8),ROW(G43)))&amp;""</f>
        <v/>
      </c>
      <c r="B54" s="126"/>
      <c r="C54" s="195" t="str">
        <f>IF(ISERROR(VLOOKUP(A54,'[1]Z07 一般公共预算财政拨款收入支出决算表(财决07表)'!$A$10:$T$500,4,FALSE)),"",VLOOKUP(A54,'[1]Z07 一般公共预算财政拨款收入支出决算表(财决07表)'!$A$10:$T$500,4,FALSE))</f>
        <v/>
      </c>
      <c r="D54" s="127" t="str">
        <f>IF(ISERROR(VLOOKUP(A54,'[1]Z07 一般公共预算财政拨款收入支出决算表(财决07表)'!$A$10:$T$500,11,FALSE)),"",VLOOKUP(A54,'[1]Z07 一般公共预算财政拨款收入支出决算表(财决07表)'!$A$10:$T$500,11,FALSE))</f>
        <v/>
      </c>
      <c r="E54" s="127" t="str">
        <f>IF(ISERROR(VLOOKUP(A54,'[1]Z07 一般公共预算财政拨款收入支出决算表(财决07表)'!$A$10:$T$500,12,FALSE)),"",VLOOKUP(A54,'[1]Z07 一般公共预算财政拨款收入支出决算表(财决07表)'!$A$10:$T$500,12,FALSE))</f>
        <v/>
      </c>
      <c r="F54" s="127" t="str">
        <f>IF(ISERROR(VLOOKUP(A54,'[1]Z07 一般公共预算财政拨款收入支出决算表(财决07表)'!$A$10:$T$500,15,FALSE)),"",VLOOKUP(A54,'[1]Z07 一般公共预算财政拨款收入支出决算表(财决07表)'!$A$10:$T$500,15,FALSE))</f>
        <v/>
      </c>
      <c r="G54" s="190">
        <f>'[1]Z07 一般公共预算财政拨款收入支出决算表(财决07表)'!A52</f>
        <v>0</v>
      </c>
      <c r="H54" s="191">
        <f>'[1]Z07 一般公共预算财政拨款收入支出决算表(财决07表)'!$K52</f>
        <v>0</v>
      </c>
      <c r="I54" s="190" t="str">
        <f t="shared" si="0"/>
        <v>2</v>
      </c>
      <c r="J54" s="190" t="str">
        <f t="shared" si="1"/>
        <v>2</v>
      </c>
      <c r="K54" s="190">
        <f t="shared" si="2"/>
        <v>4</v>
      </c>
      <c r="L54" s="190" t="str">
        <f t="shared" si="3"/>
        <v/>
      </c>
      <c r="M54" s="190"/>
      <c r="N54" s="187"/>
    </row>
    <row r="55" spans="1:14" s="128" customFormat="1" ht="20.100000000000001" customHeight="1">
      <c r="A55" s="125" t="str">
        <f t="array" ref="A55">INDEX(G:G,SMALL(IF($K$12:$K$500=2,ROW($12:$500),4^8),ROW(G44)))&amp;""</f>
        <v/>
      </c>
      <c r="B55" s="126"/>
      <c r="C55" s="195" t="str">
        <f>IF(ISERROR(VLOOKUP(A55,'[1]Z07 一般公共预算财政拨款收入支出决算表(财决07表)'!$A$10:$T$500,4,FALSE)),"",VLOOKUP(A55,'[1]Z07 一般公共预算财政拨款收入支出决算表(财决07表)'!$A$10:$T$500,4,FALSE))</f>
        <v/>
      </c>
      <c r="D55" s="127" t="str">
        <f>IF(ISERROR(VLOOKUP(A55,'[1]Z07 一般公共预算财政拨款收入支出决算表(财决07表)'!$A$10:$T$500,11,FALSE)),"",VLOOKUP(A55,'[1]Z07 一般公共预算财政拨款收入支出决算表(财决07表)'!$A$10:$T$500,11,FALSE))</f>
        <v/>
      </c>
      <c r="E55" s="127" t="str">
        <f>IF(ISERROR(VLOOKUP(A55,'[1]Z07 一般公共预算财政拨款收入支出决算表(财决07表)'!$A$10:$T$500,12,FALSE)),"",VLOOKUP(A55,'[1]Z07 一般公共预算财政拨款收入支出决算表(财决07表)'!$A$10:$T$500,12,FALSE))</f>
        <v/>
      </c>
      <c r="F55" s="127" t="str">
        <f>IF(ISERROR(VLOOKUP(A55,'[1]Z07 一般公共预算财政拨款收入支出决算表(财决07表)'!$A$10:$T$500,15,FALSE)),"",VLOOKUP(A55,'[1]Z07 一般公共预算财政拨款收入支出决算表(财决07表)'!$A$10:$T$500,15,FALSE))</f>
        <v/>
      </c>
      <c r="G55" s="190">
        <f>'[1]Z07 一般公共预算财政拨款收入支出决算表(财决07表)'!A53</f>
        <v>0</v>
      </c>
      <c r="H55" s="191">
        <f>'[1]Z07 一般公共预算财政拨款收入支出决算表(财决07表)'!$K53</f>
        <v>0</v>
      </c>
      <c r="I55" s="190" t="str">
        <f t="shared" si="0"/>
        <v>2</v>
      </c>
      <c r="J55" s="190" t="str">
        <f t="shared" si="1"/>
        <v>2</v>
      </c>
      <c r="K55" s="190">
        <f t="shared" si="2"/>
        <v>4</v>
      </c>
      <c r="L55" s="190" t="str">
        <f t="shared" si="3"/>
        <v/>
      </c>
      <c r="M55" s="190"/>
      <c r="N55" s="187"/>
    </row>
    <row r="56" spans="1:14" s="128" customFormat="1" ht="20.100000000000001" customHeight="1">
      <c r="A56" s="125" t="str">
        <f t="array" ref="A56">INDEX(G:G,SMALL(IF($K$12:$K$500=2,ROW($12:$500),4^8),ROW(G45)))&amp;""</f>
        <v/>
      </c>
      <c r="B56" s="126"/>
      <c r="C56" s="195" t="str">
        <f>IF(ISERROR(VLOOKUP(A56,'[1]Z07 一般公共预算财政拨款收入支出决算表(财决07表)'!$A$10:$T$500,4,FALSE)),"",VLOOKUP(A56,'[1]Z07 一般公共预算财政拨款收入支出决算表(财决07表)'!$A$10:$T$500,4,FALSE))</f>
        <v/>
      </c>
      <c r="D56" s="127" t="str">
        <f>IF(ISERROR(VLOOKUP(A56,'[1]Z07 一般公共预算财政拨款收入支出决算表(财决07表)'!$A$10:$T$500,11,FALSE)),"",VLOOKUP(A56,'[1]Z07 一般公共预算财政拨款收入支出决算表(财决07表)'!$A$10:$T$500,11,FALSE))</f>
        <v/>
      </c>
      <c r="E56" s="127" t="str">
        <f>IF(ISERROR(VLOOKUP(A56,'[1]Z07 一般公共预算财政拨款收入支出决算表(财决07表)'!$A$10:$T$500,12,FALSE)),"",VLOOKUP(A56,'[1]Z07 一般公共预算财政拨款收入支出决算表(财决07表)'!$A$10:$T$500,12,FALSE))</f>
        <v/>
      </c>
      <c r="F56" s="127" t="str">
        <f>IF(ISERROR(VLOOKUP(A56,'[1]Z07 一般公共预算财政拨款收入支出决算表(财决07表)'!$A$10:$T$500,15,FALSE)),"",VLOOKUP(A56,'[1]Z07 一般公共预算财政拨款收入支出决算表(财决07表)'!$A$10:$T$500,15,FALSE))</f>
        <v/>
      </c>
      <c r="G56" s="190">
        <f>'[1]Z07 一般公共预算财政拨款收入支出决算表(财决07表)'!A54</f>
        <v>0</v>
      </c>
      <c r="H56" s="191">
        <f>'[1]Z07 一般公共预算财政拨款收入支出决算表(财决07表)'!$K54</f>
        <v>0</v>
      </c>
      <c r="I56" s="190" t="str">
        <f t="shared" si="0"/>
        <v>2</v>
      </c>
      <c r="J56" s="190" t="str">
        <f t="shared" si="1"/>
        <v>2</v>
      </c>
      <c r="K56" s="190">
        <f t="shared" si="2"/>
        <v>4</v>
      </c>
      <c r="L56" s="190" t="str">
        <f t="shared" si="3"/>
        <v/>
      </c>
      <c r="M56" s="190"/>
      <c r="N56" s="187"/>
    </row>
    <row r="57" spans="1:14" s="128" customFormat="1" ht="20.100000000000001" customHeight="1">
      <c r="A57" s="125" t="str">
        <f t="array" ref="A57">INDEX(G:G,SMALL(IF($K$12:$K$500=2,ROW($12:$500),4^8),ROW(G46)))&amp;""</f>
        <v/>
      </c>
      <c r="B57" s="126"/>
      <c r="C57" s="195" t="str">
        <f>IF(ISERROR(VLOOKUP(A57,'[1]Z07 一般公共预算财政拨款收入支出决算表(财决07表)'!$A$10:$T$500,4,FALSE)),"",VLOOKUP(A57,'[1]Z07 一般公共预算财政拨款收入支出决算表(财决07表)'!$A$10:$T$500,4,FALSE))</f>
        <v/>
      </c>
      <c r="D57" s="127" t="str">
        <f>IF(ISERROR(VLOOKUP(A57,'[1]Z07 一般公共预算财政拨款收入支出决算表(财决07表)'!$A$10:$T$500,11,FALSE)),"",VLOOKUP(A57,'[1]Z07 一般公共预算财政拨款收入支出决算表(财决07表)'!$A$10:$T$500,11,FALSE))</f>
        <v/>
      </c>
      <c r="E57" s="127" t="str">
        <f>IF(ISERROR(VLOOKUP(A57,'[1]Z07 一般公共预算财政拨款收入支出决算表(财决07表)'!$A$10:$T$500,12,FALSE)),"",VLOOKUP(A57,'[1]Z07 一般公共预算财政拨款收入支出决算表(财决07表)'!$A$10:$T$500,12,FALSE))</f>
        <v/>
      </c>
      <c r="F57" s="127" t="str">
        <f>IF(ISERROR(VLOOKUP(A57,'[1]Z07 一般公共预算财政拨款收入支出决算表(财决07表)'!$A$10:$T$500,15,FALSE)),"",VLOOKUP(A57,'[1]Z07 一般公共预算财政拨款收入支出决算表(财决07表)'!$A$10:$T$500,15,FALSE))</f>
        <v/>
      </c>
      <c r="G57" s="190">
        <f>'[1]Z07 一般公共预算财政拨款收入支出决算表(财决07表)'!A55</f>
        <v>0</v>
      </c>
      <c r="H57" s="191">
        <f>'[1]Z07 一般公共预算财政拨款收入支出决算表(财决07表)'!$K55</f>
        <v>0</v>
      </c>
      <c r="I57" s="190" t="str">
        <f t="shared" si="0"/>
        <v>2</v>
      </c>
      <c r="J57" s="190" t="str">
        <f t="shared" si="1"/>
        <v>2</v>
      </c>
      <c r="K57" s="190">
        <f t="shared" si="2"/>
        <v>4</v>
      </c>
      <c r="L57" s="190" t="str">
        <f t="shared" si="3"/>
        <v/>
      </c>
      <c r="M57" s="190"/>
      <c r="N57" s="187"/>
    </row>
    <row r="58" spans="1:14" s="128" customFormat="1" ht="20.100000000000001" customHeight="1">
      <c r="A58" s="125" t="str">
        <f t="array" ref="A58">INDEX(G:G,SMALL(IF($K$12:$K$500=2,ROW($12:$500),4^8),ROW(G47)))&amp;""</f>
        <v/>
      </c>
      <c r="B58" s="126"/>
      <c r="C58" s="195" t="str">
        <f>IF(ISERROR(VLOOKUP(A58,'[1]Z07 一般公共预算财政拨款收入支出决算表(财决07表)'!$A$10:$T$500,4,FALSE)),"",VLOOKUP(A58,'[1]Z07 一般公共预算财政拨款收入支出决算表(财决07表)'!$A$10:$T$500,4,FALSE))</f>
        <v/>
      </c>
      <c r="D58" s="127" t="str">
        <f>IF(ISERROR(VLOOKUP(A58,'[1]Z07 一般公共预算财政拨款收入支出决算表(财决07表)'!$A$10:$T$500,11,FALSE)),"",VLOOKUP(A58,'[1]Z07 一般公共预算财政拨款收入支出决算表(财决07表)'!$A$10:$T$500,11,FALSE))</f>
        <v/>
      </c>
      <c r="E58" s="127" t="str">
        <f>IF(ISERROR(VLOOKUP(A58,'[1]Z07 一般公共预算财政拨款收入支出决算表(财决07表)'!$A$10:$T$500,12,FALSE)),"",VLOOKUP(A58,'[1]Z07 一般公共预算财政拨款收入支出决算表(财决07表)'!$A$10:$T$500,12,FALSE))</f>
        <v/>
      </c>
      <c r="F58" s="127" t="str">
        <f>IF(ISERROR(VLOOKUP(A58,'[1]Z07 一般公共预算财政拨款收入支出决算表(财决07表)'!$A$10:$T$500,15,FALSE)),"",VLOOKUP(A58,'[1]Z07 一般公共预算财政拨款收入支出决算表(财决07表)'!$A$10:$T$500,15,FALSE))</f>
        <v/>
      </c>
      <c r="G58" s="190">
        <f>'[1]Z07 一般公共预算财政拨款收入支出决算表(财决07表)'!A56</f>
        <v>0</v>
      </c>
      <c r="H58" s="191">
        <f>'[1]Z07 一般公共预算财政拨款收入支出决算表(财决07表)'!$K56</f>
        <v>0</v>
      </c>
      <c r="I58" s="190" t="str">
        <f t="shared" si="0"/>
        <v>2</v>
      </c>
      <c r="J58" s="190" t="str">
        <f t="shared" si="1"/>
        <v>2</v>
      </c>
      <c r="K58" s="190">
        <f t="shared" si="2"/>
        <v>4</v>
      </c>
      <c r="L58" s="190" t="str">
        <f t="shared" si="3"/>
        <v/>
      </c>
      <c r="M58" s="190"/>
      <c r="N58" s="187"/>
    </row>
    <row r="59" spans="1:14" s="128" customFormat="1" ht="20.100000000000001" customHeight="1">
      <c r="A59" s="125" t="str">
        <f t="array" ref="A59">INDEX(G:G,SMALL(IF($K$12:$K$500=2,ROW($12:$500),4^8),ROW(G48)))&amp;""</f>
        <v/>
      </c>
      <c r="B59" s="126"/>
      <c r="C59" s="195" t="str">
        <f>IF(ISERROR(VLOOKUP(A59,'[1]Z07 一般公共预算财政拨款收入支出决算表(财决07表)'!$A$10:$T$500,4,FALSE)),"",VLOOKUP(A59,'[1]Z07 一般公共预算财政拨款收入支出决算表(财决07表)'!$A$10:$T$500,4,FALSE))</f>
        <v/>
      </c>
      <c r="D59" s="127" t="str">
        <f>IF(ISERROR(VLOOKUP(A59,'[1]Z07 一般公共预算财政拨款收入支出决算表(财决07表)'!$A$10:$T$500,11,FALSE)),"",VLOOKUP(A59,'[1]Z07 一般公共预算财政拨款收入支出决算表(财决07表)'!$A$10:$T$500,11,FALSE))</f>
        <v/>
      </c>
      <c r="E59" s="127" t="str">
        <f>IF(ISERROR(VLOOKUP(A59,'[1]Z07 一般公共预算财政拨款收入支出决算表(财决07表)'!$A$10:$T$500,12,FALSE)),"",VLOOKUP(A59,'[1]Z07 一般公共预算财政拨款收入支出决算表(财决07表)'!$A$10:$T$500,12,FALSE))</f>
        <v/>
      </c>
      <c r="F59" s="127" t="str">
        <f>IF(ISERROR(VLOOKUP(A59,'[1]Z07 一般公共预算财政拨款收入支出决算表(财决07表)'!$A$10:$T$500,15,FALSE)),"",VLOOKUP(A59,'[1]Z07 一般公共预算财政拨款收入支出决算表(财决07表)'!$A$10:$T$500,15,FALSE))</f>
        <v/>
      </c>
      <c r="G59" s="190">
        <f>'[1]Z07 一般公共预算财政拨款收入支出决算表(财决07表)'!A57</f>
        <v>0</v>
      </c>
      <c r="H59" s="191">
        <f>'[1]Z07 一般公共预算财政拨款收入支出决算表(财决07表)'!$K57</f>
        <v>0</v>
      </c>
      <c r="I59" s="190" t="str">
        <f t="shared" si="0"/>
        <v>2</v>
      </c>
      <c r="J59" s="190" t="str">
        <f t="shared" si="1"/>
        <v>2</v>
      </c>
      <c r="K59" s="190">
        <f t="shared" si="2"/>
        <v>4</v>
      </c>
      <c r="L59" s="190" t="str">
        <f t="shared" si="3"/>
        <v/>
      </c>
      <c r="M59" s="190"/>
      <c r="N59" s="187"/>
    </row>
    <row r="60" spans="1:14" s="128" customFormat="1" ht="20.100000000000001" customHeight="1">
      <c r="A60" s="125" t="str">
        <f t="array" ref="A60">INDEX(G:G,SMALL(IF($K$12:$K$500=2,ROW($12:$500),4^8),ROW(G49)))&amp;""</f>
        <v/>
      </c>
      <c r="B60" s="126"/>
      <c r="C60" s="195" t="str">
        <f>IF(ISERROR(VLOOKUP(A60,'[1]Z07 一般公共预算财政拨款收入支出决算表(财决07表)'!$A$10:$T$500,4,FALSE)),"",VLOOKUP(A60,'[1]Z07 一般公共预算财政拨款收入支出决算表(财决07表)'!$A$10:$T$500,4,FALSE))</f>
        <v/>
      </c>
      <c r="D60" s="127" t="str">
        <f>IF(ISERROR(VLOOKUP(A60,'[1]Z07 一般公共预算财政拨款收入支出决算表(财决07表)'!$A$10:$T$500,11,FALSE)),"",VLOOKUP(A60,'[1]Z07 一般公共预算财政拨款收入支出决算表(财决07表)'!$A$10:$T$500,11,FALSE))</f>
        <v/>
      </c>
      <c r="E60" s="127" t="str">
        <f>IF(ISERROR(VLOOKUP(A60,'[1]Z07 一般公共预算财政拨款收入支出决算表(财决07表)'!$A$10:$T$500,12,FALSE)),"",VLOOKUP(A60,'[1]Z07 一般公共预算财政拨款收入支出决算表(财决07表)'!$A$10:$T$500,12,FALSE))</f>
        <v/>
      </c>
      <c r="F60" s="127" t="str">
        <f>IF(ISERROR(VLOOKUP(A60,'[1]Z07 一般公共预算财政拨款收入支出决算表(财决07表)'!$A$10:$T$500,15,FALSE)),"",VLOOKUP(A60,'[1]Z07 一般公共预算财政拨款收入支出决算表(财决07表)'!$A$10:$T$500,15,FALSE))</f>
        <v/>
      </c>
      <c r="G60" s="190">
        <f>'[1]Z07 一般公共预算财政拨款收入支出决算表(财决07表)'!A58</f>
        <v>0</v>
      </c>
      <c r="H60" s="191">
        <f>'[1]Z07 一般公共预算财政拨款收入支出决算表(财决07表)'!$K58</f>
        <v>0</v>
      </c>
      <c r="I60" s="190" t="str">
        <f t="shared" si="0"/>
        <v>2</v>
      </c>
      <c r="J60" s="190" t="str">
        <f t="shared" si="1"/>
        <v>2</v>
      </c>
      <c r="K60" s="190">
        <f t="shared" si="2"/>
        <v>4</v>
      </c>
      <c r="L60" s="190" t="str">
        <f t="shared" si="3"/>
        <v/>
      </c>
      <c r="M60" s="190"/>
      <c r="N60" s="187"/>
    </row>
    <row r="61" spans="1:14" s="128" customFormat="1" ht="20.100000000000001" customHeight="1">
      <c r="A61" s="125" t="str">
        <f t="array" ref="A61">INDEX(G:G,SMALL(IF($K$12:$K$500=2,ROW($12:$500),4^8),ROW(G50)))&amp;""</f>
        <v/>
      </c>
      <c r="B61" s="126"/>
      <c r="C61" s="195" t="str">
        <f>IF(ISERROR(VLOOKUP(A61,'[1]Z07 一般公共预算财政拨款收入支出决算表(财决07表)'!$A$10:$T$500,4,FALSE)),"",VLOOKUP(A61,'[1]Z07 一般公共预算财政拨款收入支出决算表(财决07表)'!$A$10:$T$500,4,FALSE))</f>
        <v/>
      </c>
      <c r="D61" s="127" t="str">
        <f>IF(ISERROR(VLOOKUP(A61,'[1]Z07 一般公共预算财政拨款收入支出决算表(财决07表)'!$A$10:$T$500,11,FALSE)),"",VLOOKUP(A61,'[1]Z07 一般公共预算财政拨款收入支出决算表(财决07表)'!$A$10:$T$500,11,FALSE))</f>
        <v/>
      </c>
      <c r="E61" s="127" t="str">
        <f>IF(ISERROR(VLOOKUP(A61,'[1]Z07 一般公共预算财政拨款收入支出决算表(财决07表)'!$A$10:$T$500,12,FALSE)),"",VLOOKUP(A61,'[1]Z07 一般公共预算财政拨款收入支出决算表(财决07表)'!$A$10:$T$500,12,FALSE))</f>
        <v/>
      </c>
      <c r="F61" s="127" t="str">
        <f>IF(ISERROR(VLOOKUP(A61,'[1]Z07 一般公共预算财政拨款收入支出决算表(财决07表)'!$A$10:$T$500,15,FALSE)),"",VLOOKUP(A61,'[1]Z07 一般公共预算财政拨款收入支出决算表(财决07表)'!$A$10:$T$500,15,FALSE))</f>
        <v/>
      </c>
      <c r="G61" s="190">
        <f>'[1]Z07 一般公共预算财政拨款收入支出决算表(财决07表)'!A59</f>
        <v>0</v>
      </c>
      <c r="H61" s="191">
        <f>'[1]Z07 一般公共预算财政拨款收入支出决算表(财决07表)'!$K59</f>
        <v>0</v>
      </c>
      <c r="I61" s="190" t="str">
        <f t="shared" si="0"/>
        <v>2</v>
      </c>
      <c r="J61" s="190" t="str">
        <f t="shared" si="1"/>
        <v>2</v>
      </c>
      <c r="K61" s="190">
        <f t="shared" si="2"/>
        <v>4</v>
      </c>
      <c r="L61" s="190" t="str">
        <f t="shared" si="3"/>
        <v/>
      </c>
      <c r="M61" s="190"/>
      <c r="N61" s="187"/>
    </row>
    <row r="62" spans="1:14" s="128" customFormat="1" ht="20.100000000000001" customHeight="1">
      <c r="A62" s="125" t="str">
        <f t="array" ref="A62">INDEX(G:G,SMALL(IF($K$12:$K$500=2,ROW($12:$500),4^8),ROW(G51)))&amp;""</f>
        <v/>
      </c>
      <c r="B62" s="126"/>
      <c r="C62" s="195" t="str">
        <f>IF(ISERROR(VLOOKUP(A62,'[1]Z07 一般公共预算财政拨款收入支出决算表(财决07表)'!$A$10:$T$500,4,FALSE)),"",VLOOKUP(A62,'[1]Z07 一般公共预算财政拨款收入支出决算表(财决07表)'!$A$10:$T$500,4,FALSE))</f>
        <v/>
      </c>
      <c r="D62" s="127" t="str">
        <f>IF(ISERROR(VLOOKUP(A62,'[1]Z07 一般公共预算财政拨款收入支出决算表(财决07表)'!$A$10:$T$500,11,FALSE)),"",VLOOKUP(A62,'[1]Z07 一般公共预算财政拨款收入支出决算表(财决07表)'!$A$10:$T$500,11,FALSE))</f>
        <v/>
      </c>
      <c r="E62" s="127" t="str">
        <f>IF(ISERROR(VLOOKUP(A62,'[1]Z07 一般公共预算财政拨款收入支出决算表(财决07表)'!$A$10:$T$500,12,FALSE)),"",VLOOKUP(A62,'[1]Z07 一般公共预算财政拨款收入支出决算表(财决07表)'!$A$10:$T$500,12,FALSE))</f>
        <v/>
      </c>
      <c r="F62" s="127" t="str">
        <f>IF(ISERROR(VLOOKUP(A62,'[1]Z07 一般公共预算财政拨款收入支出决算表(财决07表)'!$A$10:$T$500,15,FALSE)),"",VLOOKUP(A62,'[1]Z07 一般公共预算财政拨款收入支出决算表(财决07表)'!$A$10:$T$500,15,FALSE))</f>
        <v/>
      </c>
      <c r="G62" s="190">
        <f>'[1]Z07 一般公共预算财政拨款收入支出决算表(财决07表)'!A60</f>
        <v>0</v>
      </c>
      <c r="H62" s="191">
        <f>'[1]Z07 一般公共预算财政拨款收入支出决算表(财决07表)'!$K60</f>
        <v>0</v>
      </c>
      <c r="I62" s="190" t="str">
        <f t="shared" si="0"/>
        <v>2</v>
      </c>
      <c r="J62" s="190" t="str">
        <f t="shared" si="1"/>
        <v>2</v>
      </c>
      <c r="K62" s="190">
        <f t="shared" si="2"/>
        <v>4</v>
      </c>
      <c r="L62" s="190" t="str">
        <f t="shared" si="3"/>
        <v/>
      </c>
      <c r="M62" s="190"/>
      <c r="N62" s="187"/>
    </row>
    <row r="63" spans="1:14" s="128" customFormat="1" ht="20.100000000000001" customHeight="1">
      <c r="A63" s="125" t="str">
        <f t="array" ref="A63">INDEX(G:G,SMALL(IF($K$12:$K$500=2,ROW($12:$500),4^8),ROW(G52)))&amp;""</f>
        <v/>
      </c>
      <c r="B63" s="126"/>
      <c r="C63" s="195" t="str">
        <f>IF(ISERROR(VLOOKUP(A63,'[1]Z07 一般公共预算财政拨款收入支出决算表(财决07表)'!$A$10:$T$500,4,FALSE)),"",VLOOKUP(A63,'[1]Z07 一般公共预算财政拨款收入支出决算表(财决07表)'!$A$10:$T$500,4,FALSE))</f>
        <v/>
      </c>
      <c r="D63" s="127" t="str">
        <f>IF(ISERROR(VLOOKUP(A63,'[1]Z07 一般公共预算财政拨款收入支出决算表(财决07表)'!$A$10:$T$500,11,FALSE)),"",VLOOKUP(A63,'[1]Z07 一般公共预算财政拨款收入支出决算表(财决07表)'!$A$10:$T$500,11,FALSE))</f>
        <v/>
      </c>
      <c r="E63" s="127" t="str">
        <f>IF(ISERROR(VLOOKUP(A63,'[1]Z07 一般公共预算财政拨款收入支出决算表(财决07表)'!$A$10:$T$500,12,FALSE)),"",VLOOKUP(A63,'[1]Z07 一般公共预算财政拨款收入支出决算表(财决07表)'!$A$10:$T$500,12,FALSE))</f>
        <v/>
      </c>
      <c r="F63" s="127" t="str">
        <f>IF(ISERROR(VLOOKUP(A63,'[1]Z07 一般公共预算财政拨款收入支出决算表(财决07表)'!$A$10:$T$500,15,FALSE)),"",VLOOKUP(A63,'[1]Z07 一般公共预算财政拨款收入支出决算表(财决07表)'!$A$10:$T$500,15,FALSE))</f>
        <v/>
      </c>
      <c r="G63" s="190">
        <f>'[1]Z07 一般公共预算财政拨款收入支出决算表(财决07表)'!A61</f>
        <v>0</v>
      </c>
      <c r="H63" s="191">
        <f>'[1]Z07 一般公共预算财政拨款收入支出决算表(财决07表)'!$K61</f>
        <v>0</v>
      </c>
      <c r="I63" s="190" t="str">
        <f t="shared" si="0"/>
        <v>2</v>
      </c>
      <c r="J63" s="190" t="str">
        <f t="shared" si="1"/>
        <v>2</v>
      </c>
      <c r="K63" s="190">
        <f t="shared" si="2"/>
        <v>4</v>
      </c>
      <c r="L63" s="190" t="str">
        <f t="shared" si="3"/>
        <v/>
      </c>
      <c r="M63" s="190"/>
      <c r="N63" s="187"/>
    </row>
    <row r="64" spans="1:14" s="128" customFormat="1" ht="20.100000000000001" customHeight="1">
      <c r="A64" s="125" t="str">
        <f t="array" ref="A64">INDEX(G:G,SMALL(IF($K$12:$K$500=2,ROW($12:$500),4^8),ROW(G53)))&amp;""</f>
        <v/>
      </c>
      <c r="B64" s="126"/>
      <c r="C64" s="195" t="str">
        <f>IF(ISERROR(VLOOKUP(A64,'[1]Z07 一般公共预算财政拨款收入支出决算表(财决07表)'!$A$10:$T$500,4,FALSE)),"",VLOOKUP(A64,'[1]Z07 一般公共预算财政拨款收入支出决算表(财决07表)'!$A$10:$T$500,4,FALSE))</f>
        <v/>
      </c>
      <c r="D64" s="127" t="str">
        <f>IF(ISERROR(VLOOKUP(A64,'[1]Z07 一般公共预算财政拨款收入支出决算表(财决07表)'!$A$10:$T$500,11,FALSE)),"",VLOOKUP(A64,'[1]Z07 一般公共预算财政拨款收入支出决算表(财决07表)'!$A$10:$T$500,11,FALSE))</f>
        <v/>
      </c>
      <c r="E64" s="127" t="str">
        <f>IF(ISERROR(VLOOKUP(A64,'[1]Z07 一般公共预算财政拨款收入支出决算表(财决07表)'!$A$10:$T$500,12,FALSE)),"",VLOOKUP(A64,'[1]Z07 一般公共预算财政拨款收入支出决算表(财决07表)'!$A$10:$T$500,12,FALSE))</f>
        <v/>
      </c>
      <c r="F64" s="127" t="str">
        <f>IF(ISERROR(VLOOKUP(A64,'[1]Z07 一般公共预算财政拨款收入支出决算表(财决07表)'!$A$10:$T$500,15,FALSE)),"",VLOOKUP(A64,'[1]Z07 一般公共预算财政拨款收入支出决算表(财决07表)'!$A$10:$T$500,15,FALSE))</f>
        <v/>
      </c>
      <c r="G64" s="190">
        <f>'[1]Z07 一般公共预算财政拨款收入支出决算表(财决07表)'!A62</f>
        <v>0</v>
      </c>
      <c r="H64" s="191">
        <f>'[1]Z07 一般公共预算财政拨款收入支出决算表(财决07表)'!$K62</f>
        <v>0</v>
      </c>
      <c r="I64" s="190" t="str">
        <f t="shared" si="0"/>
        <v>2</v>
      </c>
      <c r="J64" s="190" t="str">
        <f t="shared" si="1"/>
        <v>2</v>
      </c>
      <c r="K64" s="190">
        <f t="shared" si="2"/>
        <v>4</v>
      </c>
      <c r="L64" s="190" t="str">
        <f t="shared" si="3"/>
        <v/>
      </c>
      <c r="M64" s="190"/>
      <c r="N64" s="187"/>
    </row>
    <row r="65" spans="1:14" s="128" customFormat="1" ht="20.100000000000001" customHeight="1">
      <c r="A65" s="125" t="str">
        <f t="array" ref="A65">INDEX(G:G,SMALL(IF($K$12:$K$500=2,ROW($12:$500),4^8),ROW(G54)))&amp;""</f>
        <v/>
      </c>
      <c r="B65" s="126"/>
      <c r="C65" s="195" t="str">
        <f>IF(ISERROR(VLOOKUP(A65,'[1]Z07 一般公共预算财政拨款收入支出决算表(财决07表)'!$A$10:$T$500,4,FALSE)),"",VLOOKUP(A65,'[1]Z07 一般公共预算财政拨款收入支出决算表(财决07表)'!$A$10:$T$500,4,FALSE))</f>
        <v/>
      </c>
      <c r="D65" s="127" t="str">
        <f>IF(ISERROR(VLOOKUP(A65,'[1]Z07 一般公共预算财政拨款收入支出决算表(财决07表)'!$A$10:$T$500,11,FALSE)),"",VLOOKUP(A65,'[1]Z07 一般公共预算财政拨款收入支出决算表(财决07表)'!$A$10:$T$500,11,FALSE))</f>
        <v/>
      </c>
      <c r="E65" s="127" t="str">
        <f>IF(ISERROR(VLOOKUP(A65,'[1]Z07 一般公共预算财政拨款收入支出决算表(财决07表)'!$A$10:$T$500,12,FALSE)),"",VLOOKUP(A65,'[1]Z07 一般公共预算财政拨款收入支出决算表(财决07表)'!$A$10:$T$500,12,FALSE))</f>
        <v/>
      </c>
      <c r="F65" s="127" t="str">
        <f>IF(ISERROR(VLOOKUP(A65,'[1]Z07 一般公共预算财政拨款收入支出决算表(财决07表)'!$A$10:$T$500,15,FALSE)),"",VLOOKUP(A65,'[1]Z07 一般公共预算财政拨款收入支出决算表(财决07表)'!$A$10:$T$500,15,FALSE))</f>
        <v/>
      </c>
      <c r="G65" s="190">
        <f>'[1]Z07 一般公共预算财政拨款收入支出决算表(财决07表)'!A63</f>
        <v>0</v>
      </c>
      <c r="H65" s="191">
        <f>'[1]Z07 一般公共预算财政拨款收入支出决算表(财决07表)'!$K63</f>
        <v>0</v>
      </c>
      <c r="I65" s="190" t="str">
        <f t="shared" si="0"/>
        <v>2</v>
      </c>
      <c r="J65" s="190" t="str">
        <f t="shared" si="1"/>
        <v>2</v>
      </c>
      <c r="K65" s="190">
        <f t="shared" si="2"/>
        <v>4</v>
      </c>
      <c r="L65" s="190" t="str">
        <f t="shared" si="3"/>
        <v/>
      </c>
      <c r="M65" s="190"/>
      <c r="N65" s="187"/>
    </row>
    <row r="66" spans="1:14" s="128" customFormat="1" ht="20.100000000000001" customHeight="1">
      <c r="A66" s="125" t="str">
        <f t="array" ref="A66">INDEX(G:G,SMALL(IF($K$12:$K$500=2,ROW($12:$500),4^8),ROW(G55)))&amp;""</f>
        <v/>
      </c>
      <c r="B66" s="126"/>
      <c r="C66" s="195" t="str">
        <f>IF(ISERROR(VLOOKUP(A66,'[1]Z07 一般公共预算财政拨款收入支出决算表(财决07表)'!$A$10:$T$500,4,FALSE)),"",VLOOKUP(A66,'[1]Z07 一般公共预算财政拨款收入支出决算表(财决07表)'!$A$10:$T$500,4,FALSE))</f>
        <v/>
      </c>
      <c r="D66" s="127" t="str">
        <f>IF(ISERROR(VLOOKUP(A66,'[1]Z07 一般公共预算财政拨款收入支出决算表(财决07表)'!$A$10:$T$500,11,FALSE)),"",VLOOKUP(A66,'[1]Z07 一般公共预算财政拨款收入支出决算表(财决07表)'!$A$10:$T$500,11,FALSE))</f>
        <v/>
      </c>
      <c r="E66" s="127" t="str">
        <f>IF(ISERROR(VLOOKUP(A66,'[1]Z07 一般公共预算财政拨款收入支出决算表(财决07表)'!$A$10:$T$500,12,FALSE)),"",VLOOKUP(A66,'[1]Z07 一般公共预算财政拨款收入支出决算表(财决07表)'!$A$10:$T$500,12,FALSE))</f>
        <v/>
      </c>
      <c r="F66" s="127" t="str">
        <f>IF(ISERROR(VLOOKUP(A66,'[1]Z07 一般公共预算财政拨款收入支出决算表(财决07表)'!$A$10:$T$500,15,FALSE)),"",VLOOKUP(A66,'[1]Z07 一般公共预算财政拨款收入支出决算表(财决07表)'!$A$10:$T$500,15,FALSE))</f>
        <v/>
      </c>
      <c r="G66" s="190">
        <f>'[1]Z07 一般公共预算财政拨款收入支出决算表(财决07表)'!A64</f>
        <v>0</v>
      </c>
      <c r="H66" s="191">
        <f>'[1]Z07 一般公共预算财政拨款收入支出决算表(财决07表)'!$K64</f>
        <v>0</v>
      </c>
      <c r="I66" s="190" t="str">
        <f t="shared" si="0"/>
        <v>2</v>
      </c>
      <c r="J66" s="190" t="str">
        <f t="shared" si="1"/>
        <v>2</v>
      </c>
      <c r="K66" s="190">
        <f t="shared" si="2"/>
        <v>4</v>
      </c>
      <c r="L66" s="190" t="str">
        <f t="shared" si="3"/>
        <v/>
      </c>
      <c r="M66" s="190"/>
      <c r="N66" s="187"/>
    </row>
    <row r="67" spans="1:14" s="128" customFormat="1" ht="20.100000000000001" customHeight="1">
      <c r="A67" s="125" t="str">
        <f t="array" ref="A67">INDEX(G:G,SMALL(IF($K$12:$K$500=2,ROW($12:$500),4^8),ROW(G56)))&amp;""</f>
        <v/>
      </c>
      <c r="B67" s="126"/>
      <c r="C67" s="195" t="str">
        <f>IF(ISERROR(VLOOKUP(A67,'[1]Z07 一般公共预算财政拨款收入支出决算表(财决07表)'!$A$10:$T$500,4,FALSE)),"",VLOOKUP(A67,'[1]Z07 一般公共预算财政拨款收入支出决算表(财决07表)'!$A$10:$T$500,4,FALSE))</f>
        <v/>
      </c>
      <c r="D67" s="127" t="str">
        <f>IF(ISERROR(VLOOKUP(A67,'[1]Z07 一般公共预算财政拨款收入支出决算表(财决07表)'!$A$10:$T$500,11,FALSE)),"",VLOOKUP(A67,'[1]Z07 一般公共预算财政拨款收入支出决算表(财决07表)'!$A$10:$T$500,11,FALSE))</f>
        <v/>
      </c>
      <c r="E67" s="127" t="str">
        <f>IF(ISERROR(VLOOKUP(A67,'[1]Z07 一般公共预算财政拨款收入支出决算表(财决07表)'!$A$10:$T$500,12,FALSE)),"",VLOOKUP(A67,'[1]Z07 一般公共预算财政拨款收入支出决算表(财决07表)'!$A$10:$T$500,12,FALSE))</f>
        <v/>
      </c>
      <c r="F67" s="127" t="str">
        <f>IF(ISERROR(VLOOKUP(A67,'[1]Z07 一般公共预算财政拨款收入支出决算表(财决07表)'!$A$10:$T$500,15,FALSE)),"",VLOOKUP(A67,'[1]Z07 一般公共预算财政拨款收入支出决算表(财决07表)'!$A$10:$T$500,15,FALSE))</f>
        <v/>
      </c>
      <c r="G67" s="190">
        <f>'[1]Z07 一般公共预算财政拨款收入支出决算表(财决07表)'!A65</f>
        <v>0</v>
      </c>
      <c r="H67" s="191">
        <f>'[1]Z07 一般公共预算财政拨款收入支出决算表(财决07表)'!$K65</f>
        <v>0</v>
      </c>
      <c r="I67" s="190" t="str">
        <f t="shared" si="0"/>
        <v>2</v>
      </c>
      <c r="J67" s="190" t="str">
        <f t="shared" si="1"/>
        <v>2</v>
      </c>
      <c r="K67" s="190">
        <f t="shared" si="2"/>
        <v>4</v>
      </c>
      <c r="L67" s="190" t="str">
        <f t="shared" si="3"/>
        <v/>
      </c>
      <c r="M67" s="190"/>
      <c r="N67" s="187"/>
    </row>
    <row r="68" spans="1:14" s="128" customFormat="1" ht="20.100000000000001" customHeight="1">
      <c r="A68" s="125" t="str">
        <f t="array" ref="A68">INDEX(G:G,SMALL(IF($K$12:$K$500=2,ROW($12:$500),4^8),ROW(G57)))&amp;""</f>
        <v/>
      </c>
      <c r="B68" s="126"/>
      <c r="C68" s="195" t="str">
        <f>IF(ISERROR(VLOOKUP(A68,'[1]Z07 一般公共预算财政拨款收入支出决算表(财决07表)'!$A$10:$T$500,4,FALSE)),"",VLOOKUP(A68,'[1]Z07 一般公共预算财政拨款收入支出决算表(财决07表)'!$A$10:$T$500,4,FALSE))</f>
        <v/>
      </c>
      <c r="D68" s="127" t="str">
        <f>IF(ISERROR(VLOOKUP(A68,'[1]Z07 一般公共预算财政拨款收入支出决算表(财决07表)'!$A$10:$T$500,11,FALSE)),"",VLOOKUP(A68,'[1]Z07 一般公共预算财政拨款收入支出决算表(财决07表)'!$A$10:$T$500,11,FALSE))</f>
        <v/>
      </c>
      <c r="E68" s="127" t="str">
        <f>IF(ISERROR(VLOOKUP(A68,'[1]Z07 一般公共预算财政拨款收入支出决算表(财决07表)'!$A$10:$T$500,12,FALSE)),"",VLOOKUP(A68,'[1]Z07 一般公共预算财政拨款收入支出决算表(财决07表)'!$A$10:$T$500,12,FALSE))</f>
        <v/>
      </c>
      <c r="F68" s="127" t="str">
        <f>IF(ISERROR(VLOOKUP(A68,'[1]Z07 一般公共预算财政拨款收入支出决算表(财决07表)'!$A$10:$T$500,15,FALSE)),"",VLOOKUP(A68,'[1]Z07 一般公共预算财政拨款收入支出决算表(财决07表)'!$A$10:$T$500,15,FALSE))</f>
        <v/>
      </c>
      <c r="G68" s="190">
        <f>'[1]Z07 一般公共预算财政拨款收入支出决算表(财决07表)'!A66</f>
        <v>0</v>
      </c>
      <c r="H68" s="191">
        <f>'[1]Z07 一般公共预算财政拨款收入支出决算表(财决07表)'!$K66</f>
        <v>0</v>
      </c>
      <c r="I68" s="190" t="str">
        <f t="shared" si="0"/>
        <v>2</v>
      </c>
      <c r="J68" s="190" t="str">
        <f t="shared" si="1"/>
        <v>2</v>
      </c>
      <c r="K68" s="190">
        <f t="shared" si="2"/>
        <v>4</v>
      </c>
      <c r="L68" s="190" t="str">
        <f t="shared" si="3"/>
        <v/>
      </c>
      <c r="M68" s="190"/>
      <c r="N68" s="187"/>
    </row>
    <row r="69" spans="1:14" s="128" customFormat="1" ht="20.100000000000001" customHeight="1">
      <c r="A69" s="125" t="str">
        <f t="array" ref="A69">INDEX(G:G,SMALL(IF($K$12:$K$500=2,ROW($12:$500),4^8),ROW(G58)))&amp;""</f>
        <v/>
      </c>
      <c r="B69" s="126"/>
      <c r="C69" s="195" t="str">
        <f>IF(ISERROR(VLOOKUP(A69,'[1]Z07 一般公共预算财政拨款收入支出决算表(财决07表)'!$A$10:$T$500,4,FALSE)),"",VLOOKUP(A69,'[1]Z07 一般公共预算财政拨款收入支出决算表(财决07表)'!$A$10:$T$500,4,FALSE))</f>
        <v/>
      </c>
      <c r="D69" s="127" t="str">
        <f>IF(ISERROR(VLOOKUP(A69,'[1]Z07 一般公共预算财政拨款收入支出决算表(财决07表)'!$A$10:$T$500,11,FALSE)),"",VLOOKUP(A69,'[1]Z07 一般公共预算财政拨款收入支出决算表(财决07表)'!$A$10:$T$500,11,FALSE))</f>
        <v/>
      </c>
      <c r="E69" s="127" t="str">
        <f>IF(ISERROR(VLOOKUP(A69,'[1]Z07 一般公共预算财政拨款收入支出决算表(财决07表)'!$A$10:$T$500,12,FALSE)),"",VLOOKUP(A69,'[1]Z07 一般公共预算财政拨款收入支出决算表(财决07表)'!$A$10:$T$500,12,FALSE))</f>
        <v/>
      </c>
      <c r="F69" s="127" t="str">
        <f>IF(ISERROR(VLOOKUP(A69,'[1]Z07 一般公共预算财政拨款收入支出决算表(财决07表)'!$A$10:$T$500,15,FALSE)),"",VLOOKUP(A69,'[1]Z07 一般公共预算财政拨款收入支出决算表(财决07表)'!$A$10:$T$500,15,FALSE))</f>
        <v/>
      </c>
      <c r="G69" s="190">
        <f>'[1]Z07 一般公共预算财政拨款收入支出决算表(财决07表)'!A67</f>
        <v>0</v>
      </c>
      <c r="H69" s="191">
        <f>'[1]Z07 一般公共预算财政拨款收入支出决算表(财决07表)'!$K67</f>
        <v>0</v>
      </c>
      <c r="I69" s="190" t="str">
        <f t="shared" si="0"/>
        <v>2</v>
      </c>
      <c r="J69" s="190" t="str">
        <f t="shared" si="1"/>
        <v>2</v>
      </c>
      <c r="K69" s="190">
        <f t="shared" si="2"/>
        <v>4</v>
      </c>
      <c r="L69" s="190" t="str">
        <f t="shared" si="3"/>
        <v/>
      </c>
      <c r="M69" s="190"/>
      <c r="N69" s="187"/>
    </row>
    <row r="70" spans="1:14" s="128" customFormat="1" ht="20.100000000000001" customHeight="1">
      <c r="A70" s="125" t="str">
        <f t="array" ref="A70">INDEX(G:G,SMALL(IF($K$12:$K$500=2,ROW($12:$500),4^8),ROW(G59)))&amp;""</f>
        <v/>
      </c>
      <c r="B70" s="126"/>
      <c r="C70" s="195" t="str">
        <f>IF(ISERROR(VLOOKUP(A70,'[1]Z07 一般公共预算财政拨款收入支出决算表(财决07表)'!$A$10:$T$500,4,FALSE)),"",VLOOKUP(A70,'[1]Z07 一般公共预算财政拨款收入支出决算表(财决07表)'!$A$10:$T$500,4,FALSE))</f>
        <v/>
      </c>
      <c r="D70" s="127" t="str">
        <f>IF(ISERROR(VLOOKUP(A70,'[1]Z07 一般公共预算财政拨款收入支出决算表(财决07表)'!$A$10:$T$500,11,FALSE)),"",VLOOKUP(A70,'[1]Z07 一般公共预算财政拨款收入支出决算表(财决07表)'!$A$10:$T$500,11,FALSE))</f>
        <v/>
      </c>
      <c r="E70" s="127" t="str">
        <f>IF(ISERROR(VLOOKUP(A70,'[1]Z07 一般公共预算财政拨款收入支出决算表(财决07表)'!$A$10:$T$500,12,FALSE)),"",VLOOKUP(A70,'[1]Z07 一般公共预算财政拨款收入支出决算表(财决07表)'!$A$10:$T$500,12,FALSE))</f>
        <v/>
      </c>
      <c r="F70" s="127" t="str">
        <f>IF(ISERROR(VLOOKUP(A70,'[1]Z07 一般公共预算财政拨款收入支出决算表(财决07表)'!$A$10:$T$500,15,FALSE)),"",VLOOKUP(A70,'[1]Z07 一般公共预算财政拨款收入支出决算表(财决07表)'!$A$10:$T$500,15,FALSE))</f>
        <v/>
      </c>
      <c r="G70" s="190">
        <f>'[1]Z07 一般公共预算财政拨款收入支出决算表(财决07表)'!A68</f>
        <v>0</v>
      </c>
      <c r="H70" s="191">
        <f>'[1]Z07 一般公共预算财政拨款收入支出决算表(财决07表)'!$K68</f>
        <v>0</v>
      </c>
      <c r="I70" s="190" t="str">
        <f t="shared" si="0"/>
        <v>2</v>
      </c>
      <c r="J70" s="190" t="str">
        <f t="shared" si="1"/>
        <v>2</v>
      </c>
      <c r="K70" s="190">
        <f t="shared" si="2"/>
        <v>4</v>
      </c>
      <c r="L70" s="190" t="str">
        <f t="shared" si="3"/>
        <v/>
      </c>
      <c r="M70" s="190"/>
      <c r="N70" s="187"/>
    </row>
    <row r="71" spans="1:14" s="128" customFormat="1" ht="20.100000000000001" customHeight="1">
      <c r="A71" s="125" t="str">
        <f t="array" ref="A71">INDEX(G:G,SMALL(IF($K$12:$K$500=2,ROW($12:$500),4^8),ROW(G60)))&amp;""</f>
        <v/>
      </c>
      <c r="B71" s="126"/>
      <c r="C71" s="195" t="str">
        <f>IF(ISERROR(VLOOKUP(A71,'[1]Z07 一般公共预算财政拨款收入支出决算表(财决07表)'!$A$10:$T$500,4,FALSE)),"",VLOOKUP(A71,'[1]Z07 一般公共预算财政拨款收入支出决算表(财决07表)'!$A$10:$T$500,4,FALSE))</f>
        <v/>
      </c>
      <c r="D71" s="127" t="str">
        <f>IF(ISERROR(VLOOKUP(A71,'[1]Z07 一般公共预算财政拨款收入支出决算表(财决07表)'!$A$10:$T$500,11,FALSE)),"",VLOOKUP(A71,'[1]Z07 一般公共预算财政拨款收入支出决算表(财决07表)'!$A$10:$T$500,11,FALSE))</f>
        <v/>
      </c>
      <c r="E71" s="127" t="str">
        <f>IF(ISERROR(VLOOKUP(A71,'[1]Z07 一般公共预算财政拨款收入支出决算表(财决07表)'!$A$10:$T$500,12,FALSE)),"",VLOOKUP(A71,'[1]Z07 一般公共预算财政拨款收入支出决算表(财决07表)'!$A$10:$T$500,12,FALSE))</f>
        <v/>
      </c>
      <c r="F71" s="127" t="str">
        <f>IF(ISERROR(VLOOKUP(A71,'[1]Z07 一般公共预算财政拨款收入支出决算表(财决07表)'!$A$10:$T$500,15,FALSE)),"",VLOOKUP(A71,'[1]Z07 一般公共预算财政拨款收入支出决算表(财决07表)'!$A$10:$T$500,15,FALSE))</f>
        <v/>
      </c>
      <c r="G71" s="190">
        <f>'[1]Z07 一般公共预算财政拨款收入支出决算表(财决07表)'!A69</f>
        <v>0</v>
      </c>
      <c r="H71" s="191">
        <f>'[1]Z07 一般公共预算财政拨款收入支出决算表(财决07表)'!$K69</f>
        <v>0</v>
      </c>
      <c r="I71" s="190" t="str">
        <f t="shared" si="0"/>
        <v>2</v>
      </c>
      <c r="J71" s="190" t="str">
        <f t="shared" si="1"/>
        <v>2</v>
      </c>
      <c r="K71" s="190">
        <f t="shared" si="2"/>
        <v>4</v>
      </c>
      <c r="L71" s="190" t="str">
        <f t="shared" si="3"/>
        <v/>
      </c>
      <c r="M71" s="190"/>
      <c r="N71" s="187"/>
    </row>
    <row r="72" spans="1:14" s="128" customFormat="1" ht="20.100000000000001" customHeight="1">
      <c r="A72" s="125" t="str">
        <f t="array" ref="A72">INDEX(G:G,SMALL(IF($K$12:$K$500=2,ROW($12:$500),4^8),ROW(G61)))&amp;""</f>
        <v/>
      </c>
      <c r="B72" s="126"/>
      <c r="C72" s="195" t="str">
        <f>IF(ISERROR(VLOOKUP(A72,'[1]Z07 一般公共预算财政拨款收入支出决算表(财决07表)'!$A$10:$T$500,4,FALSE)),"",VLOOKUP(A72,'[1]Z07 一般公共预算财政拨款收入支出决算表(财决07表)'!$A$10:$T$500,4,FALSE))</f>
        <v/>
      </c>
      <c r="D72" s="127" t="str">
        <f>IF(ISERROR(VLOOKUP(A72,'[1]Z07 一般公共预算财政拨款收入支出决算表(财决07表)'!$A$10:$T$500,11,FALSE)),"",VLOOKUP(A72,'[1]Z07 一般公共预算财政拨款收入支出决算表(财决07表)'!$A$10:$T$500,11,FALSE))</f>
        <v/>
      </c>
      <c r="E72" s="127" t="str">
        <f>IF(ISERROR(VLOOKUP(A72,'[1]Z07 一般公共预算财政拨款收入支出决算表(财决07表)'!$A$10:$T$500,12,FALSE)),"",VLOOKUP(A72,'[1]Z07 一般公共预算财政拨款收入支出决算表(财决07表)'!$A$10:$T$500,12,FALSE))</f>
        <v/>
      </c>
      <c r="F72" s="127" t="str">
        <f>IF(ISERROR(VLOOKUP(A72,'[1]Z07 一般公共预算财政拨款收入支出决算表(财决07表)'!$A$10:$T$500,15,FALSE)),"",VLOOKUP(A72,'[1]Z07 一般公共预算财政拨款收入支出决算表(财决07表)'!$A$10:$T$500,15,FALSE))</f>
        <v/>
      </c>
      <c r="G72" s="190">
        <f>'[1]Z07 一般公共预算财政拨款收入支出决算表(财决07表)'!A70</f>
        <v>0</v>
      </c>
      <c r="H72" s="191">
        <f>'[1]Z07 一般公共预算财政拨款收入支出决算表(财决07表)'!$K70</f>
        <v>0</v>
      </c>
      <c r="I72" s="190" t="str">
        <f t="shared" si="0"/>
        <v>2</v>
      </c>
      <c r="J72" s="190" t="str">
        <f t="shared" si="1"/>
        <v>2</v>
      </c>
      <c r="K72" s="190">
        <f t="shared" si="2"/>
        <v>4</v>
      </c>
      <c r="L72" s="190" t="str">
        <f t="shared" si="3"/>
        <v/>
      </c>
      <c r="M72" s="190"/>
      <c r="N72" s="187"/>
    </row>
    <row r="73" spans="1:14" s="128" customFormat="1" ht="20.100000000000001" customHeight="1">
      <c r="A73" s="125" t="str">
        <f t="array" ref="A73">INDEX(G:G,SMALL(IF($K$12:$K$500=2,ROW($12:$500),4^8),ROW(G62)))&amp;""</f>
        <v/>
      </c>
      <c r="B73" s="126"/>
      <c r="C73" s="195" t="str">
        <f>IF(ISERROR(VLOOKUP(A73,'[1]Z07 一般公共预算财政拨款收入支出决算表(财决07表)'!$A$10:$T$500,4,FALSE)),"",VLOOKUP(A73,'[1]Z07 一般公共预算财政拨款收入支出决算表(财决07表)'!$A$10:$T$500,4,FALSE))</f>
        <v/>
      </c>
      <c r="D73" s="127" t="str">
        <f>IF(ISERROR(VLOOKUP(A73,'[1]Z07 一般公共预算财政拨款收入支出决算表(财决07表)'!$A$10:$T$500,11,FALSE)),"",VLOOKUP(A73,'[1]Z07 一般公共预算财政拨款收入支出决算表(财决07表)'!$A$10:$T$500,11,FALSE))</f>
        <v/>
      </c>
      <c r="E73" s="127" t="str">
        <f>IF(ISERROR(VLOOKUP(A73,'[1]Z07 一般公共预算财政拨款收入支出决算表(财决07表)'!$A$10:$T$500,12,FALSE)),"",VLOOKUP(A73,'[1]Z07 一般公共预算财政拨款收入支出决算表(财决07表)'!$A$10:$T$500,12,FALSE))</f>
        <v/>
      </c>
      <c r="F73" s="127" t="str">
        <f>IF(ISERROR(VLOOKUP(A73,'[1]Z07 一般公共预算财政拨款收入支出决算表(财决07表)'!$A$10:$T$500,15,FALSE)),"",VLOOKUP(A73,'[1]Z07 一般公共预算财政拨款收入支出决算表(财决07表)'!$A$10:$T$500,15,FALSE))</f>
        <v/>
      </c>
      <c r="G73" s="190">
        <f>'[1]Z07 一般公共预算财政拨款收入支出决算表(财决07表)'!A71</f>
        <v>0</v>
      </c>
      <c r="H73" s="191">
        <f>'[1]Z07 一般公共预算财政拨款收入支出决算表(财决07表)'!$K71</f>
        <v>0</v>
      </c>
      <c r="I73" s="190" t="str">
        <f t="shared" si="0"/>
        <v>2</v>
      </c>
      <c r="J73" s="190" t="str">
        <f t="shared" si="1"/>
        <v>2</v>
      </c>
      <c r="K73" s="190">
        <f t="shared" si="2"/>
        <v>4</v>
      </c>
      <c r="L73" s="190" t="str">
        <f t="shared" si="3"/>
        <v/>
      </c>
      <c r="M73" s="190"/>
      <c r="N73" s="187"/>
    </row>
    <row r="74" spans="1:14" s="128" customFormat="1" ht="20.100000000000001" customHeight="1">
      <c r="A74" s="125" t="str">
        <f t="array" ref="A74">INDEX(G:G,SMALL(IF($K$12:$K$500=2,ROW($12:$500),4^8),ROW(G63)))&amp;""</f>
        <v/>
      </c>
      <c r="B74" s="126"/>
      <c r="C74" s="195" t="str">
        <f>IF(ISERROR(VLOOKUP(A74,'[1]Z07 一般公共预算财政拨款收入支出决算表(财决07表)'!$A$10:$T$500,4,FALSE)),"",VLOOKUP(A74,'[1]Z07 一般公共预算财政拨款收入支出决算表(财决07表)'!$A$10:$T$500,4,FALSE))</f>
        <v/>
      </c>
      <c r="D74" s="127" t="str">
        <f>IF(ISERROR(VLOOKUP(A74,'[1]Z07 一般公共预算财政拨款收入支出决算表(财决07表)'!$A$10:$T$500,11,FALSE)),"",VLOOKUP(A74,'[1]Z07 一般公共预算财政拨款收入支出决算表(财决07表)'!$A$10:$T$500,11,FALSE))</f>
        <v/>
      </c>
      <c r="E74" s="127" t="str">
        <f>IF(ISERROR(VLOOKUP(A74,'[1]Z07 一般公共预算财政拨款收入支出决算表(财决07表)'!$A$10:$T$500,12,FALSE)),"",VLOOKUP(A74,'[1]Z07 一般公共预算财政拨款收入支出决算表(财决07表)'!$A$10:$T$500,12,FALSE))</f>
        <v/>
      </c>
      <c r="F74" s="127" t="str">
        <f>IF(ISERROR(VLOOKUP(A74,'[1]Z07 一般公共预算财政拨款收入支出决算表(财决07表)'!$A$10:$T$500,15,FALSE)),"",VLOOKUP(A74,'[1]Z07 一般公共预算财政拨款收入支出决算表(财决07表)'!$A$10:$T$500,15,FALSE))</f>
        <v/>
      </c>
      <c r="G74" s="190">
        <f>'[1]Z07 一般公共预算财政拨款收入支出决算表(财决07表)'!A72</f>
        <v>0</v>
      </c>
      <c r="H74" s="191">
        <f>'[1]Z07 一般公共预算财政拨款收入支出决算表(财决07表)'!$K72</f>
        <v>0</v>
      </c>
      <c r="I74" s="190" t="str">
        <f t="shared" si="0"/>
        <v>2</v>
      </c>
      <c r="J74" s="190" t="str">
        <f t="shared" si="1"/>
        <v>2</v>
      </c>
      <c r="K74" s="190">
        <f t="shared" si="2"/>
        <v>4</v>
      </c>
      <c r="L74" s="190" t="str">
        <f t="shared" si="3"/>
        <v/>
      </c>
      <c r="M74" s="190"/>
      <c r="N74" s="187"/>
    </row>
    <row r="75" spans="1:14" s="128" customFormat="1" ht="20.100000000000001" customHeight="1">
      <c r="A75" s="125" t="str">
        <f t="array" ref="A75">INDEX(G:G,SMALL(IF($K$12:$K$500=2,ROW($12:$500),4^8),ROW(G64)))&amp;""</f>
        <v/>
      </c>
      <c r="B75" s="126"/>
      <c r="C75" s="195" t="str">
        <f>IF(ISERROR(VLOOKUP(A75,'[1]Z07 一般公共预算财政拨款收入支出决算表(财决07表)'!$A$10:$T$500,4,FALSE)),"",VLOOKUP(A75,'[1]Z07 一般公共预算财政拨款收入支出决算表(财决07表)'!$A$10:$T$500,4,FALSE))</f>
        <v/>
      </c>
      <c r="D75" s="127" t="str">
        <f>IF(ISERROR(VLOOKUP(A75,'[1]Z07 一般公共预算财政拨款收入支出决算表(财决07表)'!$A$10:$T$500,11,FALSE)),"",VLOOKUP(A75,'[1]Z07 一般公共预算财政拨款收入支出决算表(财决07表)'!$A$10:$T$500,11,FALSE))</f>
        <v/>
      </c>
      <c r="E75" s="127" t="str">
        <f>IF(ISERROR(VLOOKUP(A75,'[1]Z07 一般公共预算财政拨款收入支出决算表(财决07表)'!$A$10:$T$500,12,FALSE)),"",VLOOKUP(A75,'[1]Z07 一般公共预算财政拨款收入支出决算表(财决07表)'!$A$10:$T$500,12,FALSE))</f>
        <v/>
      </c>
      <c r="F75" s="127" t="str">
        <f>IF(ISERROR(VLOOKUP(A75,'[1]Z07 一般公共预算财政拨款收入支出决算表(财决07表)'!$A$10:$T$500,15,FALSE)),"",VLOOKUP(A75,'[1]Z07 一般公共预算财政拨款收入支出决算表(财决07表)'!$A$10:$T$500,15,FALSE))</f>
        <v/>
      </c>
      <c r="G75" s="190">
        <f>'[1]Z07 一般公共预算财政拨款收入支出决算表(财决07表)'!A73</f>
        <v>0</v>
      </c>
      <c r="H75" s="191">
        <f>'[1]Z07 一般公共预算财政拨款收入支出决算表(财决07表)'!$K73</f>
        <v>0</v>
      </c>
      <c r="I75" s="190" t="str">
        <f t="shared" si="0"/>
        <v>2</v>
      </c>
      <c r="J75" s="190" t="str">
        <f t="shared" si="1"/>
        <v>2</v>
      </c>
      <c r="K75" s="190">
        <f t="shared" si="2"/>
        <v>4</v>
      </c>
      <c r="L75" s="190" t="str">
        <f t="shared" si="3"/>
        <v/>
      </c>
      <c r="M75" s="190"/>
      <c r="N75" s="187"/>
    </row>
    <row r="76" spans="1:14" s="128" customFormat="1" ht="20.100000000000001" customHeight="1">
      <c r="A76" s="125" t="str">
        <f t="array" ref="A76">INDEX(G:G,SMALL(IF($K$12:$K$500=2,ROW($12:$500),4^8),ROW(G65)))&amp;""</f>
        <v/>
      </c>
      <c r="B76" s="126"/>
      <c r="C76" s="195" t="str">
        <f>IF(ISERROR(VLOOKUP(A76,'[1]Z07 一般公共预算财政拨款收入支出决算表(财决07表)'!$A$10:$T$500,4,FALSE)),"",VLOOKUP(A76,'[1]Z07 一般公共预算财政拨款收入支出决算表(财决07表)'!$A$10:$T$500,4,FALSE))</f>
        <v/>
      </c>
      <c r="D76" s="127" t="str">
        <f>IF(ISERROR(VLOOKUP(A76,'[1]Z07 一般公共预算财政拨款收入支出决算表(财决07表)'!$A$10:$T$500,11,FALSE)),"",VLOOKUP(A76,'[1]Z07 一般公共预算财政拨款收入支出决算表(财决07表)'!$A$10:$T$500,11,FALSE))</f>
        <v/>
      </c>
      <c r="E76" s="127" t="str">
        <f>IF(ISERROR(VLOOKUP(A76,'[1]Z07 一般公共预算财政拨款收入支出决算表(财决07表)'!$A$10:$T$500,12,FALSE)),"",VLOOKUP(A76,'[1]Z07 一般公共预算财政拨款收入支出决算表(财决07表)'!$A$10:$T$500,12,FALSE))</f>
        <v/>
      </c>
      <c r="F76" s="127" t="str">
        <f>IF(ISERROR(VLOOKUP(A76,'[1]Z07 一般公共预算财政拨款收入支出决算表(财决07表)'!$A$10:$T$500,15,FALSE)),"",VLOOKUP(A76,'[1]Z07 一般公共预算财政拨款收入支出决算表(财决07表)'!$A$10:$T$500,15,FALSE))</f>
        <v/>
      </c>
      <c r="G76" s="190">
        <f>'[1]Z07 一般公共预算财政拨款收入支出决算表(财决07表)'!A74</f>
        <v>0</v>
      </c>
      <c r="H76" s="191">
        <f>'[1]Z07 一般公共预算财政拨款收入支出决算表(财决07表)'!$K74</f>
        <v>0</v>
      </c>
      <c r="I76" s="190" t="str">
        <f t="shared" si="0"/>
        <v>2</v>
      </c>
      <c r="J76" s="190" t="str">
        <f t="shared" si="1"/>
        <v>2</v>
      </c>
      <c r="K76" s="190">
        <f t="shared" si="2"/>
        <v>4</v>
      </c>
      <c r="L76" s="190" t="str">
        <f t="shared" si="3"/>
        <v/>
      </c>
      <c r="M76" s="190"/>
      <c r="N76" s="187"/>
    </row>
    <row r="77" spans="1:14" s="128" customFormat="1" ht="20.100000000000001" customHeight="1">
      <c r="A77" s="125" t="str">
        <f t="array" ref="A77">INDEX(G:G,SMALL(IF($K$12:$K$500=2,ROW($12:$500),4^8),ROW(G66)))&amp;""</f>
        <v/>
      </c>
      <c r="B77" s="126"/>
      <c r="C77" s="195" t="str">
        <f>IF(ISERROR(VLOOKUP(A77,'[1]Z07 一般公共预算财政拨款收入支出决算表(财决07表)'!$A$10:$T$500,4,FALSE)),"",VLOOKUP(A77,'[1]Z07 一般公共预算财政拨款收入支出决算表(财决07表)'!$A$10:$T$500,4,FALSE))</f>
        <v/>
      </c>
      <c r="D77" s="127" t="str">
        <f>IF(ISERROR(VLOOKUP(A77,'[1]Z07 一般公共预算财政拨款收入支出决算表(财决07表)'!$A$10:$T$500,11,FALSE)),"",VLOOKUP(A77,'[1]Z07 一般公共预算财政拨款收入支出决算表(财决07表)'!$A$10:$T$500,11,FALSE))</f>
        <v/>
      </c>
      <c r="E77" s="127" t="str">
        <f>IF(ISERROR(VLOOKUP(A77,'[1]Z07 一般公共预算财政拨款收入支出决算表(财决07表)'!$A$10:$T$500,12,FALSE)),"",VLOOKUP(A77,'[1]Z07 一般公共预算财政拨款收入支出决算表(财决07表)'!$A$10:$T$500,12,FALSE))</f>
        <v/>
      </c>
      <c r="F77" s="127" t="str">
        <f>IF(ISERROR(VLOOKUP(A77,'[1]Z07 一般公共预算财政拨款收入支出决算表(财决07表)'!$A$10:$T$500,15,FALSE)),"",VLOOKUP(A77,'[1]Z07 一般公共预算财政拨款收入支出决算表(财决07表)'!$A$10:$T$500,15,FALSE))</f>
        <v/>
      </c>
      <c r="G77" s="190">
        <f>'[1]Z07 一般公共预算财政拨款收入支出决算表(财决07表)'!A75</f>
        <v>0</v>
      </c>
      <c r="H77" s="191">
        <f>'[1]Z07 一般公共预算财政拨款收入支出决算表(财决07表)'!$K75</f>
        <v>0</v>
      </c>
      <c r="I77" s="190" t="str">
        <f t="shared" ref="I77:I140" si="4">IF(G77&gt;0,"1","2")</f>
        <v>2</v>
      </c>
      <c r="J77" s="190" t="str">
        <f t="shared" ref="J77:J140" si="5">IF(H77&gt;0,"1","2")</f>
        <v>2</v>
      </c>
      <c r="K77" s="190">
        <f t="shared" ref="K77:K140" si="6">I77+J77</f>
        <v>4</v>
      </c>
      <c r="L77" s="190" t="str">
        <f t="shared" ref="L77:L140" si="7">IF(C77&lt;&gt;"",ROW(),"")</f>
        <v/>
      </c>
      <c r="M77" s="190"/>
      <c r="N77" s="187"/>
    </row>
    <row r="78" spans="1:14" s="128" customFormat="1" ht="20.100000000000001" customHeight="1">
      <c r="A78" s="125" t="str">
        <f t="array" ref="A78">INDEX(G:G,SMALL(IF($K$12:$K$500=2,ROW($12:$500),4^8),ROW(G67)))&amp;""</f>
        <v/>
      </c>
      <c r="B78" s="126"/>
      <c r="C78" s="195" t="str">
        <f>IF(ISERROR(VLOOKUP(A78,'[1]Z07 一般公共预算财政拨款收入支出决算表(财决07表)'!$A$10:$T$500,4,FALSE)),"",VLOOKUP(A78,'[1]Z07 一般公共预算财政拨款收入支出决算表(财决07表)'!$A$10:$T$500,4,FALSE))</f>
        <v/>
      </c>
      <c r="D78" s="129" t="str">
        <f>IF(ISERROR(VLOOKUP(A78,'[1]Z07 一般公共预算财政拨款收入支出决算表(财决07表)'!$A$10:$T$500,11,FALSE)),"",VLOOKUP(A78,'[1]Z07 一般公共预算财政拨款收入支出决算表(财决07表)'!$A$10:$T$500,11,FALSE))</f>
        <v/>
      </c>
      <c r="E78" s="129" t="str">
        <f>IF(ISERROR(VLOOKUP(A78,'[1]Z07 一般公共预算财政拨款收入支出决算表(财决07表)'!$A$10:$T$500,12,FALSE)),"",VLOOKUP(A78,'[1]Z07 一般公共预算财政拨款收入支出决算表(财决07表)'!$A$10:$T$500,12,FALSE))</f>
        <v/>
      </c>
      <c r="F78" s="129" t="str">
        <f>IF(ISERROR(VLOOKUP(A78,'[1]Z07 一般公共预算财政拨款收入支出决算表(财决07表)'!$A$10:$T$500,15,FALSE)),"",VLOOKUP(A78,'[1]Z07 一般公共预算财政拨款收入支出决算表(财决07表)'!$A$10:$T$500,15,FALSE))</f>
        <v/>
      </c>
      <c r="G78" s="190">
        <f>'[1]Z07 一般公共预算财政拨款收入支出决算表(财决07表)'!A76</f>
        <v>0</v>
      </c>
      <c r="H78" s="191">
        <f>'[1]Z07 一般公共预算财政拨款收入支出决算表(财决07表)'!$K76</f>
        <v>0</v>
      </c>
      <c r="I78" s="190" t="str">
        <f t="shared" si="4"/>
        <v>2</v>
      </c>
      <c r="J78" s="190" t="str">
        <f t="shared" si="5"/>
        <v>2</v>
      </c>
      <c r="K78" s="190">
        <f t="shared" si="6"/>
        <v>4</v>
      </c>
      <c r="L78" s="190" t="str">
        <f t="shared" si="7"/>
        <v/>
      </c>
      <c r="M78" s="190"/>
      <c r="N78" s="187"/>
    </row>
    <row r="79" spans="1:14" s="128" customFormat="1" ht="20.100000000000001" customHeight="1">
      <c r="A79" s="125" t="str">
        <f t="array" ref="A79">INDEX(G:G,SMALL(IF($K$12:$K$500=2,ROW($12:$500),4^8),ROW(G68)))&amp;""</f>
        <v/>
      </c>
      <c r="B79" s="126"/>
      <c r="C79" s="195" t="str">
        <f>IF(ISERROR(VLOOKUP(A79,'[1]Z07 一般公共预算财政拨款收入支出决算表(财决07表)'!$A$10:$T$500,4,FALSE)),"",VLOOKUP(A79,'[1]Z07 一般公共预算财政拨款收入支出决算表(财决07表)'!$A$10:$T$500,4,FALSE))</f>
        <v/>
      </c>
      <c r="D79" s="129" t="str">
        <f>IF(ISERROR(VLOOKUP(A79,'[1]Z07 一般公共预算财政拨款收入支出决算表(财决07表)'!$A$10:$T$500,11,FALSE)),"",VLOOKUP(A79,'[1]Z07 一般公共预算财政拨款收入支出决算表(财决07表)'!$A$10:$T$500,11,FALSE))</f>
        <v/>
      </c>
      <c r="E79" s="129" t="str">
        <f>IF(ISERROR(VLOOKUP(A79,'[1]Z07 一般公共预算财政拨款收入支出决算表(财决07表)'!$A$10:$T$500,12,FALSE)),"",VLOOKUP(A79,'[1]Z07 一般公共预算财政拨款收入支出决算表(财决07表)'!$A$10:$T$500,12,FALSE))</f>
        <v/>
      </c>
      <c r="F79" s="129" t="str">
        <f>IF(ISERROR(VLOOKUP(A79,'[1]Z07 一般公共预算财政拨款收入支出决算表(财决07表)'!$A$10:$T$500,15,FALSE)),"",VLOOKUP(A79,'[1]Z07 一般公共预算财政拨款收入支出决算表(财决07表)'!$A$10:$T$500,15,FALSE))</f>
        <v/>
      </c>
      <c r="G79" s="190">
        <f>'[1]Z07 一般公共预算财政拨款收入支出决算表(财决07表)'!A77</f>
        <v>0</v>
      </c>
      <c r="H79" s="191">
        <f>'[1]Z07 一般公共预算财政拨款收入支出决算表(财决07表)'!$K77</f>
        <v>0</v>
      </c>
      <c r="I79" s="190" t="str">
        <f t="shared" si="4"/>
        <v>2</v>
      </c>
      <c r="J79" s="190" t="str">
        <f t="shared" si="5"/>
        <v>2</v>
      </c>
      <c r="K79" s="190">
        <f t="shared" si="6"/>
        <v>4</v>
      </c>
      <c r="L79" s="190" t="str">
        <f t="shared" si="7"/>
        <v/>
      </c>
      <c r="M79" s="190"/>
      <c r="N79" s="187"/>
    </row>
    <row r="80" spans="1:14" s="128" customFormat="1" ht="20.100000000000001" customHeight="1">
      <c r="A80" s="125" t="str">
        <f t="array" ref="A80">INDEX(G:G,SMALL(IF($K$12:$K$500=2,ROW($12:$500),4^8),ROW(G69)))&amp;""</f>
        <v/>
      </c>
      <c r="B80" s="126"/>
      <c r="C80" s="195" t="str">
        <f>IF(ISERROR(VLOOKUP(A80,'[1]Z07 一般公共预算财政拨款收入支出决算表(财决07表)'!$A$10:$T$500,4,FALSE)),"",VLOOKUP(A80,'[1]Z07 一般公共预算财政拨款收入支出决算表(财决07表)'!$A$10:$T$500,4,FALSE))</f>
        <v/>
      </c>
      <c r="D80" s="129" t="str">
        <f>IF(ISERROR(VLOOKUP(A80,'[1]Z07 一般公共预算财政拨款收入支出决算表(财决07表)'!$A$10:$T$500,11,FALSE)),"",VLOOKUP(A80,'[1]Z07 一般公共预算财政拨款收入支出决算表(财决07表)'!$A$10:$T$500,11,FALSE))</f>
        <v/>
      </c>
      <c r="E80" s="129" t="str">
        <f>IF(ISERROR(VLOOKUP(A80,'[1]Z07 一般公共预算财政拨款收入支出决算表(财决07表)'!$A$10:$T$500,12,FALSE)),"",VLOOKUP(A80,'[1]Z07 一般公共预算财政拨款收入支出决算表(财决07表)'!$A$10:$T$500,12,FALSE))</f>
        <v/>
      </c>
      <c r="F80" s="129" t="str">
        <f>IF(ISERROR(VLOOKUP(A80,'[1]Z07 一般公共预算财政拨款收入支出决算表(财决07表)'!$A$10:$T$500,15,FALSE)),"",VLOOKUP(A80,'[1]Z07 一般公共预算财政拨款收入支出决算表(财决07表)'!$A$10:$T$500,15,FALSE))</f>
        <v/>
      </c>
      <c r="G80" s="190">
        <f>'[1]Z07 一般公共预算财政拨款收入支出决算表(财决07表)'!A78</f>
        <v>0</v>
      </c>
      <c r="H80" s="191">
        <f>'[1]Z07 一般公共预算财政拨款收入支出决算表(财决07表)'!$K78</f>
        <v>0</v>
      </c>
      <c r="I80" s="190" t="str">
        <f t="shared" si="4"/>
        <v>2</v>
      </c>
      <c r="J80" s="190" t="str">
        <f t="shared" si="5"/>
        <v>2</v>
      </c>
      <c r="K80" s="190">
        <f t="shared" si="6"/>
        <v>4</v>
      </c>
      <c r="L80" s="190" t="str">
        <f t="shared" si="7"/>
        <v/>
      </c>
      <c r="M80" s="190"/>
      <c r="N80" s="187"/>
    </row>
    <row r="81" spans="1:14" s="128" customFormat="1" ht="20.100000000000001" customHeight="1">
      <c r="A81" s="125" t="str">
        <f t="array" ref="A81">INDEX(G:G,SMALL(IF($K$12:$K$500=2,ROW($12:$500),4^8),ROW(G70)))&amp;""</f>
        <v/>
      </c>
      <c r="B81" s="126"/>
      <c r="C81" s="195" t="str">
        <f>IF(ISERROR(VLOOKUP(A81,'[1]Z07 一般公共预算财政拨款收入支出决算表(财决07表)'!$A$10:$T$500,4,FALSE)),"",VLOOKUP(A81,'[1]Z07 一般公共预算财政拨款收入支出决算表(财决07表)'!$A$10:$T$500,4,FALSE))</f>
        <v/>
      </c>
      <c r="D81" s="129" t="str">
        <f>IF(ISERROR(VLOOKUP(A81,'[1]Z07 一般公共预算财政拨款收入支出决算表(财决07表)'!$A$10:$T$500,11,FALSE)),"",VLOOKUP(A81,'[1]Z07 一般公共预算财政拨款收入支出决算表(财决07表)'!$A$10:$T$500,11,FALSE))</f>
        <v/>
      </c>
      <c r="E81" s="129" t="str">
        <f>IF(ISERROR(VLOOKUP(A81,'[1]Z07 一般公共预算财政拨款收入支出决算表(财决07表)'!$A$10:$T$500,12,FALSE)),"",VLOOKUP(A81,'[1]Z07 一般公共预算财政拨款收入支出决算表(财决07表)'!$A$10:$T$500,12,FALSE))</f>
        <v/>
      </c>
      <c r="F81" s="129" t="str">
        <f>IF(ISERROR(VLOOKUP(A81,'[1]Z07 一般公共预算财政拨款收入支出决算表(财决07表)'!$A$10:$T$500,15,FALSE)),"",VLOOKUP(A81,'[1]Z07 一般公共预算财政拨款收入支出决算表(财决07表)'!$A$10:$T$500,15,FALSE))</f>
        <v/>
      </c>
      <c r="G81" s="190">
        <f>'[1]Z07 一般公共预算财政拨款收入支出决算表(财决07表)'!A79</f>
        <v>0</v>
      </c>
      <c r="H81" s="191">
        <f>'[1]Z07 一般公共预算财政拨款收入支出决算表(财决07表)'!$K79</f>
        <v>0</v>
      </c>
      <c r="I81" s="190" t="str">
        <f t="shared" si="4"/>
        <v>2</v>
      </c>
      <c r="J81" s="190" t="str">
        <f t="shared" si="5"/>
        <v>2</v>
      </c>
      <c r="K81" s="190">
        <f t="shared" si="6"/>
        <v>4</v>
      </c>
      <c r="L81" s="190" t="str">
        <f t="shared" si="7"/>
        <v/>
      </c>
      <c r="M81" s="190"/>
      <c r="N81" s="187"/>
    </row>
    <row r="82" spans="1:14" s="128" customFormat="1" ht="20.100000000000001" customHeight="1">
      <c r="A82" s="125" t="str">
        <f t="array" ref="A82">INDEX(G:G,SMALL(IF($K$12:$K$500=2,ROW($12:$500),4^8),ROW(G71)))&amp;""</f>
        <v/>
      </c>
      <c r="B82" s="126"/>
      <c r="C82" s="195" t="str">
        <f>IF(ISERROR(VLOOKUP(A82,'[1]Z07 一般公共预算财政拨款收入支出决算表(财决07表)'!$A$10:$T$500,4,FALSE)),"",VLOOKUP(A82,'[1]Z07 一般公共预算财政拨款收入支出决算表(财决07表)'!$A$10:$T$500,4,FALSE))</f>
        <v/>
      </c>
      <c r="D82" s="129" t="str">
        <f>IF(ISERROR(VLOOKUP(A82,'[1]Z07 一般公共预算财政拨款收入支出决算表(财决07表)'!$A$10:$T$500,11,FALSE)),"",VLOOKUP(A82,'[1]Z07 一般公共预算财政拨款收入支出决算表(财决07表)'!$A$10:$T$500,11,FALSE))</f>
        <v/>
      </c>
      <c r="E82" s="129" t="str">
        <f>IF(ISERROR(VLOOKUP(A82,'[1]Z07 一般公共预算财政拨款收入支出决算表(财决07表)'!$A$10:$T$500,12,FALSE)),"",VLOOKUP(A82,'[1]Z07 一般公共预算财政拨款收入支出决算表(财决07表)'!$A$10:$T$500,12,FALSE))</f>
        <v/>
      </c>
      <c r="F82" s="129" t="str">
        <f>IF(ISERROR(VLOOKUP(A82,'[1]Z07 一般公共预算财政拨款收入支出决算表(财决07表)'!$A$10:$T$500,15,FALSE)),"",VLOOKUP(A82,'[1]Z07 一般公共预算财政拨款收入支出决算表(财决07表)'!$A$10:$T$500,15,FALSE))</f>
        <v/>
      </c>
      <c r="G82" s="190">
        <f>'[1]Z07 一般公共预算财政拨款收入支出决算表(财决07表)'!A80</f>
        <v>0</v>
      </c>
      <c r="H82" s="191">
        <f>'[1]Z07 一般公共预算财政拨款收入支出决算表(财决07表)'!$K80</f>
        <v>0</v>
      </c>
      <c r="I82" s="190" t="str">
        <f t="shared" si="4"/>
        <v>2</v>
      </c>
      <c r="J82" s="190" t="str">
        <f t="shared" si="5"/>
        <v>2</v>
      </c>
      <c r="K82" s="190">
        <f t="shared" si="6"/>
        <v>4</v>
      </c>
      <c r="L82" s="190" t="str">
        <f t="shared" si="7"/>
        <v/>
      </c>
      <c r="M82" s="190"/>
      <c r="N82" s="187"/>
    </row>
    <row r="83" spans="1:14" s="128" customFormat="1" ht="20.100000000000001" customHeight="1">
      <c r="A83" s="125" t="str">
        <f t="array" ref="A83">INDEX(G:G,SMALL(IF($K$12:$K$500=2,ROW($12:$500),4^8),ROW(G72)))&amp;""</f>
        <v/>
      </c>
      <c r="B83" s="126"/>
      <c r="C83" s="195" t="str">
        <f>IF(ISERROR(VLOOKUP(A83,'[1]Z07 一般公共预算财政拨款收入支出决算表(财决07表)'!$A$10:$T$500,4,FALSE)),"",VLOOKUP(A83,'[1]Z07 一般公共预算财政拨款收入支出决算表(财决07表)'!$A$10:$T$500,4,FALSE))</f>
        <v/>
      </c>
      <c r="D83" s="129" t="str">
        <f>IF(ISERROR(VLOOKUP(A83,'[1]Z07 一般公共预算财政拨款收入支出决算表(财决07表)'!$A$10:$T$500,11,FALSE)),"",VLOOKUP(A83,'[1]Z07 一般公共预算财政拨款收入支出决算表(财决07表)'!$A$10:$T$500,11,FALSE))</f>
        <v/>
      </c>
      <c r="E83" s="129" t="str">
        <f>IF(ISERROR(VLOOKUP(A83,'[1]Z07 一般公共预算财政拨款收入支出决算表(财决07表)'!$A$10:$T$500,12,FALSE)),"",VLOOKUP(A83,'[1]Z07 一般公共预算财政拨款收入支出决算表(财决07表)'!$A$10:$T$500,12,FALSE))</f>
        <v/>
      </c>
      <c r="F83" s="129" t="str">
        <f>IF(ISERROR(VLOOKUP(A83,'[1]Z07 一般公共预算财政拨款收入支出决算表(财决07表)'!$A$10:$T$500,15,FALSE)),"",VLOOKUP(A83,'[1]Z07 一般公共预算财政拨款收入支出决算表(财决07表)'!$A$10:$T$500,15,FALSE))</f>
        <v/>
      </c>
      <c r="G83" s="190">
        <f>'[1]Z07 一般公共预算财政拨款收入支出决算表(财决07表)'!A81</f>
        <v>0</v>
      </c>
      <c r="H83" s="191">
        <f>'[1]Z07 一般公共预算财政拨款收入支出决算表(财决07表)'!$K81</f>
        <v>0</v>
      </c>
      <c r="I83" s="190" t="str">
        <f t="shared" si="4"/>
        <v>2</v>
      </c>
      <c r="J83" s="190" t="str">
        <f t="shared" si="5"/>
        <v>2</v>
      </c>
      <c r="K83" s="190">
        <f t="shared" si="6"/>
        <v>4</v>
      </c>
      <c r="L83" s="190" t="str">
        <f t="shared" si="7"/>
        <v/>
      </c>
      <c r="M83" s="190"/>
      <c r="N83" s="187"/>
    </row>
    <row r="84" spans="1:14" s="128" customFormat="1" ht="20.100000000000001" customHeight="1">
      <c r="A84" s="125" t="str">
        <f t="array" ref="A84">INDEX(G:G,SMALL(IF($K$12:$K$500=2,ROW($12:$500),4^8),ROW(G73)))&amp;""</f>
        <v/>
      </c>
      <c r="B84" s="126"/>
      <c r="C84" s="195" t="str">
        <f>IF(ISERROR(VLOOKUP(A84,'[1]Z07 一般公共预算财政拨款收入支出决算表(财决07表)'!$A$10:$T$500,4,FALSE)),"",VLOOKUP(A84,'[1]Z07 一般公共预算财政拨款收入支出决算表(财决07表)'!$A$10:$T$500,4,FALSE))</f>
        <v/>
      </c>
      <c r="D84" s="129" t="str">
        <f>IF(ISERROR(VLOOKUP(A84,'[1]Z07 一般公共预算财政拨款收入支出决算表(财决07表)'!$A$10:$T$500,11,FALSE)),"",VLOOKUP(A84,'[1]Z07 一般公共预算财政拨款收入支出决算表(财决07表)'!$A$10:$T$500,11,FALSE))</f>
        <v/>
      </c>
      <c r="E84" s="129" t="str">
        <f>IF(ISERROR(VLOOKUP(A84,'[1]Z07 一般公共预算财政拨款收入支出决算表(财决07表)'!$A$10:$T$500,12,FALSE)),"",VLOOKUP(A84,'[1]Z07 一般公共预算财政拨款收入支出决算表(财决07表)'!$A$10:$T$500,12,FALSE))</f>
        <v/>
      </c>
      <c r="F84" s="129" t="str">
        <f>IF(ISERROR(VLOOKUP(A84,'[1]Z07 一般公共预算财政拨款收入支出决算表(财决07表)'!$A$10:$T$500,15,FALSE)),"",VLOOKUP(A84,'[1]Z07 一般公共预算财政拨款收入支出决算表(财决07表)'!$A$10:$T$500,15,FALSE))</f>
        <v/>
      </c>
      <c r="G84" s="190">
        <f>'[1]Z07 一般公共预算财政拨款收入支出决算表(财决07表)'!A82</f>
        <v>0</v>
      </c>
      <c r="H84" s="191">
        <f>'[1]Z07 一般公共预算财政拨款收入支出决算表(财决07表)'!$K82</f>
        <v>0</v>
      </c>
      <c r="I84" s="190" t="str">
        <f t="shared" si="4"/>
        <v>2</v>
      </c>
      <c r="J84" s="190" t="str">
        <f t="shared" si="5"/>
        <v>2</v>
      </c>
      <c r="K84" s="190">
        <f t="shared" si="6"/>
        <v>4</v>
      </c>
      <c r="L84" s="190" t="str">
        <f t="shared" si="7"/>
        <v/>
      </c>
      <c r="M84" s="190"/>
      <c r="N84" s="187"/>
    </row>
    <row r="85" spans="1:14" s="128" customFormat="1" ht="20.100000000000001" customHeight="1">
      <c r="A85" s="125" t="str">
        <f t="array" ref="A85">INDEX(G:G,SMALL(IF($K$12:$K$500=2,ROW($12:$500),4^8),ROW(G74)))&amp;""</f>
        <v/>
      </c>
      <c r="B85" s="126"/>
      <c r="C85" s="195" t="str">
        <f>IF(ISERROR(VLOOKUP(A85,'[1]Z07 一般公共预算财政拨款收入支出决算表(财决07表)'!$A$10:$T$500,4,FALSE)),"",VLOOKUP(A85,'[1]Z07 一般公共预算财政拨款收入支出决算表(财决07表)'!$A$10:$T$500,4,FALSE))</f>
        <v/>
      </c>
      <c r="D85" s="129" t="str">
        <f>IF(ISERROR(VLOOKUP(A85,'[1]Z07 一般公共预算财政拨款收入支出决算表(财决07表)'!$A$10:$T$500,11,FALSE)),"",VLOOKUP(A85,'[1]Z07 一般公共预算财政拨款收入支出决算表(财决07表)'!$A$10:$T$500,11,FALSE))</f>
        <v/>
      </c>
      <c r="E85" s="129" t="str">
        <f>IF(ISERROR(VLOOKUP(A85,'[1]Z07 一般公共预算财政拨款收入支出决算表(财决07表)'!$A$10:$T$500,12,FALSE)),"",VLOOKUP(A85,'[1]Z07 一般公共预算财政拨款收入支出决算表(财决07表)'!$A$10:$T$500,12,FALSE))</f>
        <v/>
      </c>
      <c r="F85" s="129" t="str">
        <f>IF(ISERROR(VLOOKUP(A85,'[1]Z07 一般公共预算财政拨款收入支出决算表(财决07表)'!$A$10:$T$500,15,FALSE)),"",VLOOKUP(A85,'[1]Z07 一般公共预算财政拨款收入支出决算表(财决07表)'!$A$10:$T$500,15,FALSE))</f>
        <v/>
      </c>
      <c r="G85" s="190">
        <f>'[1]Z07 一般公共预算财政拨款收入支出决算表(财决07表)'!A83</f>
        <v>0</v>
      </c>
      <c r="H85" s="191">
        <f>'[1]Z07 一般公共预算财政拨款收入支出决算表(财决07表)'!$K83</f>
        <v>0</v>
      </c>
      <c r="I85" s="190" t="str">
        <f t="shared" si="4"/>
        <v>2</v>
      </c>
      <c r="J85" s="190" t="str">
        <f t="shared" si="5"/>
        <v>2</v>
      </c>
      <c r="K85" s="190">
        <f t="shared" si="6"/>
        <v>4</v>
      </c>
      <c r="L85" s="190" t="str">
        <f t="shared" si="7"/>
        <v/>
      </c>
      <c r="M85" s="190"/>
      <c r="N85" s="187"/>
    </row>
    <row r="86" spans="1:14" s="128" customFormat="1" ht="20.100000000000001" customHeight="1">
      <c r="A86" s="125" t="str">
        <f t="array" ref="A86">INDEX(G:G,SMALL(IF($K$12:$K$500=2,ROW($12:$500),4^8),ROW(G75)))&amp;""</f>
        <v/>
      </c>
      <c r="B86" s="126"/>
      <c r="C86" s="195" t="str">
        <f>IF(ISERROR(VLOOKUP(A86,'[1]Z07 一般公共预算财政拨款收入支出决算表(财决07表)'!$A$10:$T$500,4,FALSE)),"",VLOOKUP(A86,'[1]Z07 一般公共预算财政拨款收入支出决算表(财决07表)'!$A$10:$T$500,4,FALSE))</f>
        <v/>
      </c>
      <c r="D86" s="129" t="str">
        <f>IF(ISERROR(VLOOKUP(A86,'[1]Z07 一般公共预算财政拨款收入支出决算表(财决07表)'!$A$10:$T$500,11,FALSE)),"",VLOOKUP(A86,'[1]Z07 一般公共预算财政拨款收入支出决算表(财决07表)'!$A$10:$T$500,11,FALSE))</f>
        <v/>
      </c>
      <c r="E86" s="129" t="str">
        <f>IF(ISERROR(VLOOKUP(A86,'[1]Z07 一般公共预算财政拨款收入支出决算表(财决07表)'!$A$10:$T$500,12,FALSE)),"",VLOOKUP(A86,'[1]Z07 一般公共预算财政拨款收入支出决算表(财决07表)'!$A$10:$T$500,12,FALSE))</f>
        <v/>
      </c>
      <c r="F86" s="129" t="str">
        <f>IF(ISERROR(VLOOKUP(A86,'[1]Z07 一般公共预算财政拨款收入支出决算表(财决07表)'!$A$10:$T$500,15,FALSE)),"",VLOOKUP(A86,'[1]Z07 一般公共预算财政拨款收入支出决算表(财决07表)'!$A$10:$T$500,15,FALSE))</f>
        <v/>
      </c>
      <c r="G86" s="190">
        <f>'[1]Z07 一般公共预算财政拨款收入支出决算表(财决07表)'!A84</f>
        <v>0</v>
      </c>
      <c r="H86" s="191">
        <f>'[1]Z07 一般公共预算财政拨款收入支出决算表(财决07表)'!$K84</f>
        <v>0</v>
      </c>
      <c r="I86" s="190" t="str">
        <f t="shared" si="4"/>
        <v>2</v>
      </c>
      <c r="J86" s="190" t="str">
        <f t="shared" si="5"/>
        <v>2</v>
      </c>
      <c r="K86" s="190">
        <f t="shared" si="6"/>
        <v>4</v>
      </c>
      <c r="L86" s="190" t="str">
        <f t="shared" si="7"/>
        <v/>
      </c>
      <c r="M86" s="190"/>
      <c r="N86" s="187"/>
    </row>
    <row r="87" spans="1:14" s="128" customFormat="1" ht="20.100000000000001" customHeight="1">
      <c r="A87" s="125" t="str">
        <f t="array" ref="A87">INDEX(G:G,SMALL(IF($K$12:$K$500=2,ROW($12:$500),4^8),ROW(G76)))&amp;""</f>
        <v/>
      </c>
      <c r="B87" s="126"/>
      <c r="C87" s="195" t="str">
        <f>IF(ISERROR(VLOOKUP(A87,'[1]Z07 一般公共预算财政拨款收入支出决算表(财决07表)'!$A$10:$T$500,4,FALSE)),"",VLOOKUP(A87,'[1]Z07 一般公共预算财政拨款收入支出决算表(财决07表)'!$A$10:$T$500,4,FALSE))</f>
        <v/>
      </c>
      <c r="D87" s="129" t="str">
        <f>IF(ISERROR(VLOOKUP(A87,'[1]Z07 一般公共预算财政拨款收入支出决算表(财决07表)'!$A$10:$T$500,11,FALSE)),"",VLOOKUP(A87,'[1]Z07 一般公共预算财政拨款收入支出决算表(财决07表)'!$A$10:$T$500,11,FALSE))</f>
        <v/>
      </c>
      <c r="E87" s="129" t="str">
        <f>IF(ISERROR(VLOOKUP(A87,'[1]Z07 一般公共预算财政拨款收入支出决算表(财决07表)'!$A$10:$T$500,12,FALSE)),"",VLOOKUP(A87,'[1]Z07 一般公共预算财政拨款收入支出决算表(财决07表)'!$A$10:$T$500,12,FALSE))</f>
        <v/>
      </c>
      <c r="F87" s="129" t="str">
        <f>IF(ISERROR(VLOOKUP(A87,'[1]Z07 一般公共预算财政拨款收入支出决算表(财决07表)'!$A$10:$T$500,15,FALSE)),"",VLOOKUP(A87,'[1]Z07 一般公共预算财政拨款收入支出决算表(财决07表)'!$A$10:$T$500,15,FALSE))</f>
        <v/>
      </c>
      <c r="G87" s="190">
        <f>'[1]Z07 一般公共预算财政拨款收入支出决算表(财决07表)'!A85</f>
        <v>0</v>
      </c>
      <c r="H87" s="191">
        <f>'[1]Z07 一般公共预算财政拨款收入支出决算表(财决07表)'!$K85</f>
        <v>0</v>
      </c>
      <c r="I87" s="190" t="str">
        <f t="shared" si="4"/>
        <v>2</v>
      </c>
      <c r="J87" s="190" t="str">
        <f t="shared" si="5"/>
        <v>2</v>
      </c>
      <c r="K87" s="190">
        <f t="shared" si="6"/>
        <v>4</v>
      </c>
      <c r="L87" s="190" t="str">
        <f t="shared" si="7"/>
        <v/>
      </c>
      <c r="M87" s="190"/>
      <c r="N87" s="187"/>
    </row>
    <row r="88" spans="1:14" s="128" customFormat="1" ht="20.100000000000001" customHeight="1">
      <c r="A88" s="125" t="str">
        <f t="array" ref="A88">INDEX(G:G,SMALL(IF($K$12:$K$500=2,ROW($12:$500),4^8),ROW(G77)))&amp;""</f>
        <v/>
      </c>
      <c r="B88" s="126"/>
      <c r="C88" s="195" t="str">
        <f>IF(ISERROR(VLOOKUP(A88,'[1]Z07 一般公共预算财政拨款收入支出决算表(财决07表)'!$A$10:$T$500,4,FALSE)),"",VLOOKUP(A88,'[1]Z07 一般公共预算财政拨款收入支出决算表(财决07表)'!$A$10:$T$500,4,FALSE))</f>
        <v/>
      </c>
      <c r="D88" s="129" t="str">
        <f>IF(ISERROR(VLOOKUP(A88,'[1]Z07 一般公共预算财政拨款收入支出决算表(财决07表)'!$A$10:$T$500,11,FALSE)),"",VLOOKUP(A88,'[1]Z07 一般公共预算财政拨款收入支出决算表(财决07表)'!$A$10:$T$500,11,FALSE))</f>
        <v/>
      </c>
      <c r="E88" s="129" t="str">
        <f>IF(ISERROR(VLOOKUP(A88,'[1]Z07 一般公共预算财政拨款收入支出决算表(财决07表)'!$A$10:$T$500,12,FALSE)),"",VLOOKUP(A88,'[1]Z07 一般公共预算财政拨款收入支出决算表(财决07表)'!$A$10:$T$500,12,FALSE))</f>
        <v/>
      </c>
      <c r="F88" s="129" t="str">
        <f>IF(ISERROR(VLOOKUP(A88,'[1]Z07 一般公共预算财政拨款收入支出决算表(财决07表)'!$A$10:$T$500,15,FALSE)),"",VLOOKUP(A88,'[1]Z07 一般公共预算财政拨款收入支出决算表(财决07表)'!$A$10:$T$500,15,FALSE))</f>
        <v/>
      </c>
      <c r="G88" s="190">
        <f>'[1]Z07 一般公共预算财政拨款收入支出决算表(财决07表)'!A86</f>
        <v>0</v>
      </c>
      <c r="H88" s="191">
        <f>'[1]Z07 一般公共预算财政拨款收入支出决算表(财决07表)'!$K86</f>
        <v>0</v>
      </c>
      <c r="I88" s="190" t="str">
        <f t="shared" si="4"/>
        <v>2</v>
      </c>
      <c r="J88" s="190" t="str">
        <f t="shared" si="5"/>
        <v>2</v>
      </c>
      <c r="K88" s="190">
        <f t="shared" si="6"/>
        <v>4</v>
      </c>
      <c r="L88" s="190" t="str">
        <f t="shared" si="7"/>
        <v/>
      </c>
      <c r="M88" s="190"/>
      <c r="N88" s="187"/>
    </row>
    <row r="89" spans="1:14" s="128" customFormat="1" ht="20.100000000000001" customHeight="1">
      <c r="A89" s="125" t="str">
        <f t="array" ref="A89">INDEX(G:G,SMALL(IF($K$12:$K$500=2,ROW($12:$500),4^8),ROW(G78)))&amp;""</f>
        <v/>
      </c>
      <c r="B89" s="126"/>
      <c r="C89" s="195" t="str">
        <f>IF(ISERROR(VLOOKUP(A89,'[1]Z07 一般公共预算财政拨款收入支出决算表(财决07表)'!$A$10:$T$500,4,FALSE)),"",VLOOKUP(A89,'[1]Z07 一般公共预算财政拨款收入支出决算表(财决07表)'!$A$10:$T$500,4,FALSE))</f>
        <v/>
      </c>
      <c r="D89" s="129" t="str">
        <f>IF(ISERROR(VLOOKUP(A89,'[1]Z07 一般公共预算财政拨款收入支出决算表(财决07表)'!$A$10:$T$500,11,FALSE)),"",VLOOKUP(A89,'[1]Z07 一般公共预算财政拨款收入支出决算表(财决07表)'!$A$10:$T$500,11,FALSE))</f>
        <v/>
      </c>
      <c r="E89" s="129" t="str">
        <f>IF(ISERROR(VLOOKUP(A89,'[1]Z07 一般公共预算财政拨款收入支出决算表(财决07表)'!$A$10:$T$500,12,FALSE)),"",VLOOKUP(A89,'[1]Z07 一般公共预算财政拨款收入支出决算表(财决07表)'!$A$10:$T$500,12,FALSE))</f>
        <v/>
      </c>
      <c r="F89" s="129" t="str">
        <f>IF(ISERROR(VLOOKUP(A89,'[1]Z07 一般公共预算财政拨款收入支出决算表(财决07表)'!$A$10:$T$500,15,FALSE)),"",VLOOKUP(A89,'[1]Z07 一般公共预算财政拨款收入支出决算表(财决07表)'!$A$10:$T$500,15,FALSE))</f>
        <v/>
      </c>
      <c r="G89" s="190">
        <f>'[1]Z07 一般公共预算财政拨款收入支出决算表(财决07表)'!A87</f>
        <v>0</v>
      </c>
      <c r="H89" s="191">
        <f>'[1]Z07 一般公共预算财政拨款收入支出决算表(财决07表)'!$K87</f>
        <v>0</v>
      </c>
      <c r="I89" s="190" t="str">
        <f t="shared" si="4"/>
        <v>2</v>
      </c>
      <c r="J89" s="190" t="str">
        <f t="shared" si="5"/>
        <v>2</v>
      </c>
      <c r="K89" s="190">
        <f t="shared" si="6"/>
        <v>4</v>
      </c>
      <c r="L89" s="190" t="str">
        <f t="shared" si="7"/>
        <v/>
      </c>
      <c r="M89" s="190"/>
      <c r="N89" s="187"/>
    </row>
    <row r="90" spans="1:14" s="128" customFormat="1" ht="20.100000000000001" customHeight="1">
      <c r="A90" s="125" t="str">
        <f t="array" ref="A90">INDEX(G:G,SMALL(IF($K$12:$K$500=2,ROW($12:$500),4^8),ROW(G79)))&amp;""</f>
        <v/>
      </c>
      <c r="B90" s="126"/>
      <c r="C90" s="195" t="str">
        <f>IF(ISERROR(VLOOKUP(A90,'[1]Z07 一般公共预算财政拨款收入支出决算表(财决07表)'!$A$10:$T$500,4,FALSE)),"",VLOOKUP(A90,'[1]Z07 一般公共预算财政拨款收入支出决算表(财决07表)'!$A$10:$T$500,4,FALSE))</f>
        <v/>
      </c>
      <c r="D90" s="129" t="str">
        <f>IF(ISERROR(VLOOKUP(A90,'[1]Z07 一般公共预算财政拨款收入支出决算表(财决07表)'!$A$10:$T$500,11,FALSE)),"",VLOOKUP(A90,'[1]Z07 一般公共预算财政拨款收入支出决算表(财决07表)'!$A$10:$T$500,11,FALSE))</f>
        <v/>
      </c>
      <c r="E90" s="129" t="str">
        <f>IF(ISERROR(VLOOKUP(A90,'[1]Z07 一般公共预算财政拨款收入支出决算表(财决07表)'!$A$10:$T$500,12,FALSE)),"",VLOOKUP(A90,'[1]Z07 一般公共预算财政拨款收入支出决算表(财决07表)'!$A$10:$T$500,12,FALSE))</f>
        <v/>
      </c>
      <c r="F90" s="129" t="str">
        <f>IF(ISERROR(VLOOKUP(A90,'[1]Z07 一般公共预算财政拨款收入支出决算表(财决07表)'!$A$10:$T$500,15,FALSE)),"",VLOOKUP(A90,'[1]Z07 一般公共预算财政拨款收入支出决算表(财决07表)'!$A$10:$T$500,15,FALSE))</f>
        <v/>
      </c>
      <c r="G90" s="190">
        <f>'[1]Z07 一般公共预算财政拨款收入支出决算表(财决07表)'!A88</f>
        <v>0</v>
      </c>
      <c r="H90" s="191">
        <f>'[1]Z07 一般公共预算财政拨款收入支出决算表(财决07表)'!$K88</f>
        <v>0</v>
      </c>
      <c r="I90" s="190" t="str">
        <f t="shared" si="4"/>
        <v>2</v>
      </c>
      <c r="J90" s="190" t="str">
        <f t="shared" si="5"/>
        <v>2</v>
      </c>
      <c r="K90" s="190">
        <f t="shared" si="6"/>
        <v>4</v>
      </c>
      <c r="L90" s="190" t="str">
        <f t="shared" si="7"/>
        <v/>
      </c>
      <c r="M90" s="190"/>
      <c r="N90" s="187"/>
    </row>
    <row r="91" spans="1:14" s="128" customFormat="1" ht="20.100000000000001" customHeight="1">
      <c r="A91" s="125" t="str">
        <f t="array" ref="A91">INDEX(G:G,SMALL(IF($K$12:$K$500=2,ROW($12:$500),4^8),ROW(G80)))&amp;""</f>
        <v/>
      </c>
      <c r="B91" s="126"/>
      <c r="C91" s="195" t="str">
        <f>IF(ISERROR(VLOOKUP(A91,'[1]Z07 一般公共预算财政拨款收入支出决算表(财决07表)'!$A$10:$T$500,4,FALSE)),"",VLOOKUP(A91,'[1]Z07 一般公共预算财政拨款收入支出决算表(财决07表)'!$A$10:$T$500,4,FALSE))</f>
        <v/>
      </c>
      <c r="D91" s="129" t="str">
        <f>IF(ISERROR(VLOOKUP(A91,'[1]Z07 一般公共预算财政拨款收入支出决算表(财决07表)'!$A$10:$T$500,11,FALSE)),"",VLOOKUP(A91,'[1]Z07 一般公共预算财政拨款收入支出决算表(财决07表)'!$A$10:$T$500,11,FALSE))</f>
        <v/>
      </c>
      <c r="E91" s="129" t="str">
        <f>IF(ISERROR(VLOOKUP(A91,'[1]Z07 一般公共预算财政拨款收入支出决算表(财决07表)'!$A$10:$T$500,12,FALSE)),"",VLOOKUP(A91,'[1]Z07 一般公共预算财政拨款收入支出决算表(财决07表)'!$A$10:$T$500,12,FALSE))</f>
        <v/>
      </c>
      <c r="F91" s="129" t="str">
        <f>IF(ISERROR(VLOOKUP(A91,'[1]Z07 一般公共预算财政拨款收入支出决算表(财决07表)'!$A$10:$T$500,15,FALSE)),"",VLOOKUP(A91,'[1]Z07 一般公共预算财政拨款收入支出决算表(财决07表)'!$A$10:$T$500,15,FALSE))</f>
        <v/>
      </c>
      <c r="G91" s="190">
        <f>'[1]Z07 一般公共预算财政拨款收入支出决算表(财决07表)'!A89</f>
        <v>0</v>
      </c>
      <c r="H91" s="191">
        <f>'[1]Z07 一般公共预算财政拨款收入支出决算表(财决07表)'!$K89</f>
        <v>0</v>
      </c>
      <c r="I91" s="190" t="str">
        <f t="shared" si="4"/>
        <v>2</v>
      </c>
      <c r="J91" s="190" t="str">
        <f t="shared" si="5"/>
        <v>2</v>
      </c>
      <c r="K91" s="190">
        <f t="shared" si="6"/>
        <v>4</v>
      </c>
      <c r="L91" s="190" t="str">
        <f t="shared" si="7"/>
        <v/>
      </c>
      <c r="M91" s="190"/>
      <c r="N91" s="187"/>
    </row>
    <row r="92" spans="1:14" s="128" customFormat="1" ht="20.100000000000001" customHeight="1">
      <c r="A92" s="125" t="str">
        <f t="array" ref="A92">INDEX(G:G,SMALL(IF($K$12:$K$500=2,ROW($12:$500),4^8),ROW(G81)))&amp;""</f>
        <v/>
      </c>
      <c r="B92" s="126"/>
      <c r="C92" s="195" t="str">
        <f>IF(ISERROR(VLOOKUP(A92,'[1]Z07 一般公共预算财政拨款收入支出决算表(财决07表)'!$A$10:$T$500,4,FALSE)),"",VLOOKUP(A92,'[1]Z07 一般公共预算财政拨款收入支出决算表(财决07表)'!$A$10:$T$500,4,FALSE))</f>
        <v/>
      </c>
      <c r="D92" s="129" t="str">
        <f>IF(ISERROR(VLOOKUP(A92,'[1]Z07 一般公共预算财政拨款收入支出决算表(财决07表)'!$A$10:$T$500,11,FALSE)),"",VLOOKUP(A92,'[1]Z07 一般公共预算财政拨款收入支出决算表(财决07表)'!$A$10:$T$500,11,FALSE))</f>
        <v/>
      </c>
      <c r="E92" s="129" t="str">
        <f>IF(ISERROR(VLOOKUP(A92,'[1]Z07 一般公共预算财政拨款收入支出决算表(财决07表)'!$A$10:$T$500,12,FALSE)),"",VLOOKUP(A92,'[1]Z07 一般公共预算财政拨款收入支出决算表(财决07表)'!$A$10:$T$500,12,FALSE))</f>
        <v/>
      </c>
      <c r="F92" s="129" t="str">
        <f>IF(ISERROR(VLOOKUP(A92,'[1]Z07 一般公共预算财政拨款收入支出决算表(财决07表)'!$A$10:$T$500,15,FALSE)),"",VLOOKUP(A92,'[1]Z07 一般公共预算财政拨款收入支出决算表(财决07表)'!$A$10:$T$500,15,FALSE))</f>
        <v/>
      </c>
      <c r="G92" s="190">
        <f>'[1]Z07 一般公共预算财政拨款收入支出决算表(财决07表)'!A90</f>
        <v>0</v>
      </c>
      <c r="H92" s="191">
        <f>'[1]Z07 一般公共预算财政拨款收入支出决算表(财决07表)'!$K90</f>
        <v>0</v>
      </c>
      <c r="I92" s="190" t="str">
        <f t="shared" si="4"/>
        <v>2</v>
      </c>
      <c r="J92" s="190" t="str">
        <f t="shared" si="5"/>
        <v>2</v>
      </c>
      <c r="K92" s="190">
        <f t="shared" si="6"/>
        <v>4</v>
      </c>
      <c r="L92" s="190" t="str">
        <f t="shared" si="7"/>
        <v/>
      </c>
      <c r="M92" s="190"/>
      <c r="N92" s="187"/>
    </row>
    <row r="93" spans="1:14" s="128" customFormat="1" ht="20.100000000000001" customHeight="1">
      <c r="A93" s="125" t="str">
        <f t="array" ref="A93">INDEX(G:G,SMALL(IF($K$12:$K$500=2,ROW($12:$500),4^8),ROW(G82)))&amp;""</f>
        <v/>
      </c>
      <c r="B93" s="126"/>
      <c r="C93" s="195" t="str">
        <f>IF(ISERROR(VLOOKUP(A93,'[1]Z07 一般公共预算财政拨款收入支出决算表(财决07表)'!$A$10:$T$500,4,FALSE)),"",VLOOKUP(A93,'[1]Z07 一般公共预算财政拨款收入支出决算表(财决07表)'!$A$10:$T$500,4,FALSE))</f>
        <v/>
      </c>
      <c r="D93" s="129" t="str">
        <f>IF(ISERROR(VLOOKUP(A93,'[1]Z07 一般公共预算财政拨款收入支出决算表(财决07表)'!$A$10:$T$500,11,FALSE)),"",VLOOKUP(A93,'[1]Z07 一般公共预算财政拨款收入支出决算表(财决07表)'!$A$10:$T$500,11,FALSE))</f>
        <v/>
      </c>
      <c r="E93" s="129" t="str">
        <f>IF(ISERROR(VLOOKUP(A93,'[1]Z07 一般公共预算财政拨款收入支出决算表(财决07表)'!$A$10:$T$500,12,FALSE)),"",VLOOKUP(A93,'[1]Z07 一般公共预算财政拨款收入支出决算表(财决07表)'!$A$10:$T$500,12,FALSE))</f>
        <v/>
      </c>
      <c r="F93" s="129" t="str">
        <f>IF(ISERROR(VLOOKUP(A93,'[1]Z07 一般公共预算财政拨款收入支出决算表(财决07表)'!$A$10:$T$500,15,FALSE)),"",VLOOKUP(A93,'[1]Z07 一般公共预算财政拨款收入支出决算表(财决07表)'!$A$10:$T$500,15,FALSE))</f>
        <v/>
      </c>
      <c r="G93" s="190">
        <f>'[1]Z07 一般公共预算财政拨款收入支出决算表(财决07表)'!A91</f>
        <v>0</v>
      </c>
      <c r="H93" s="191">
        <f>'[1]Z07 一般公共预算财政拨款收入支出决算表(财决07表)'!$K91</f>
        <v>0</v>
      </c>
      <c r="I93" s="190" t="str">
        <f t="shared" si="4"/>
        <v>2</v>
      </c>
      <c r="J93" s="190" t="str">
        <f t="shared" si="5"/>
        <v>2</v>
      </c>
      <c r="K93" s="190">
        <f t="shared" si="6"/>
        <v>4</v>
      </c>
      <c r="L93" s="190" t="str">
        <f t="shared" si="7"/>
        <v/>
      </c>
      <c r="M93" s="190"/>
      <c r="N93" s="187"/>
    </row>
    <row r="94" spans="1:14" s="128" customFormat="1" ht="20.100000000000001" customHeight="1">
      <c r="A94" s="125" t="str">
        <f t="array" ref="A94">INDEX(G:G,SMALL(IF($K$12:$K$500=2,ROW($12:$500),4^8),ROW(G83)))&amp;""</f>
        <v/>
      </c>
      <c r="B94" s="126"/>
      <c r="C94" s="195" t="str">
        <f>IF(ISERROR(VLOOKUP(A94,'[1]Z07 一般公共预算财政拨款收入支出决算表(财决07表)'!$A$10:$T$500,4,FALSE)),"",VLOOKUP(A94,'[1]Z07 一般公共预算财政拨款收入支出决算表(财决07表)'!$A$10:$T$500,4,FALSE))</f>
        <v/>
      </c>
      <c r="D94" s="129" t="str">
        <f>IF(ISERROR(VLOOKUP(A94,'[1]Z07 一般公共预算财政拨款收入支出决算表(财决07表)'!$A$10:$T$500,11,FALSE)),"",VLOOKUP(A94,'[1]Z07 一般公共预算财政拨款收入支出决算表(财决07表)'!$A$10:$T$500,11,FALSE))</f>
        <v/>
      </c>
      <c r="E94" s="129" t="str">
        <f>IF(ISERROR(VLOOKUP(A94,'[1]Z07 一般公共预算财政拨款收入支出决算表(财决07表)'!$A$10:$T$500,12,FALSE)),"",VLOOKUP(A94,'[1]Z07 一般公共预算财政拨款收入支出决算表(财决07表)'!$A$10:$T$500,12,FALSE))</f>
        <v/>
      </c>
      <c r="F94" s="129" t="str">
        <f>IF(ISERROR(VLOOKUP(A94,'[1]Z07 一般公共预算财政拨款收入支出决算表(财决07表)'!$A$10:$T$500,15,FALSE)),"",VLOOKUP(A94,'[1]Z07 一般公共预算财政拨款收入支出决算表(财决07表)'!$A$10:$T$500,15,FALSE))</f>
        <v/>
      </c>
      <c r="G94" s="190">
        <f>'[1]Z07 一般公共预算财政拨款收入支出决算表(财决07表)'!A92</f>
        <v>0</v>
      </c>
      <c r="H94" s="191">
        <f>'[1]Z07 一般公共预算财政拨款收入支出决算表(财决07表)'!$K92</f>
        <v>0</v>
      </c>
      <c r="I94" s="190" t="str">
        <f t="shared" si="4"/>
        <v>2</v>
      </c>
      <c r="J94" s="190" t="str">
        <f t="shared" si="5"/>
        <v>2</v>
      </c>
      <c r="K94" s="190">
        <f t="shared" si="6"/>
        <v>4</v>
      </c>
      <c r="L94" s="190" t="str">
        <f t="shared" si="7"/>
        <v/>
      </c>
      <c r="M94" s="190"/>
      <c r="N94" s="187"/>
    </row>
    <row r="95" spans="1:14" s="128" customFormat="1" ht="20.100000000000001" customHeight="1">
      <c r="A95" s="125" t="str">
        <f t="array" ref="A95">INDEX(G:G,SMALL(IF($K$12:$K$500=2,ROW($12:$500),4^8),ROW(G84)))&amp;""</f>
        <v/>
      </c>
      <c r="B95" s="126"/>
      <c r="C95" s="195" t="str">
        <f>IF(ISERROR(VLOOKUP(A95,'[1]Z07 一般公共预算财政拨款收入支出决算表(财决07表)'!$A$10:$T$500,4,FALSE)),"",VLOOKUP(A95,'[1]Z07 一般公共预算财政拨款收入支出决算表(财决07表)'!$A$10:$T$500,4,FALSE))</f>
        <v/>
      </c>
      <c r="D95" s="129" t="str">
        <f>IF(ISERROR(VLOOKUP(A95,'[1]Z07 一般公共预算财政拨款收入支出决算表(财决07表)'!$A$10:$T$500,11,FALSE)),"",VLOOKUP(A95,'[1]Z07 一般公共预算财政拨款收入支出决算表(财决07表)'!$A$10:$T$500,11,FALSE))</f>
        <v/>
      </c>
      <c r="E95" s="129" t="str">
        <f>IF(ISERROR(VLOOKUP(A95,'[1]Z07 一般公共预算财政拨款收入支出决算表(财决07表)'!$A$10:$T$500,12,FALSE)),"",VLOOKUP(A95,'[1]Z07 一般公共预算财政拨款收入支出决算表(财决07表)'!$A$10:$T$500,12,FALSE))</f>
        <v/>
      </c>
      <c r="F95" s="129" t="str">
        <f>IF(ISERROR(VLOOKUP(A95,'[1]Z07 一般公共预算财政拨款收入支出决算表(财决07表)'!$A$10:$T$500,15,FALSE)),"",VLOOKUP(A95,'[1]Z07 一般公共预算财政拨款收入支出决算表(财决07表)'!$A$10:$T$500,15,FALSE))</f>
        <v/>
      </c>
      <c r="G95" s="190">
        <f>'[1]Z07 一般公共预算财政拨款收入支出决算表(财决07表)'!A93</f>
        <v>0</v>
      </c>
      <c r="H95" s="191">
        <f>'[1]Z07 一般公共预算财政拨款收入支出决算表(财决07表)'!$K93</f>
        <v>0</v>
      </c>
      <c r="I95" s="190" t="str">
        <f t="shared" si="4"/>
        <v>2</v>
      </c>
      <c r="J95" s="190" t="str">
        <f t="shared" si="5"/>
        <v>2</v>
      </c>
      <c r="K95" s="190">
        <f t="shared" si="6"/>
        <v>4</v>
      </c>
      <c r="L95" s="190" t="str">
        <f t="shared" si="7"/>
        <v/>
      </c>
      <c r="M95" s="190"/>
      <c r="N95" s="187"/>
    </row>
    <row r="96" spans="1:14" s="128" customFormat="1" ht="20.100000000000001" customHeight="1">
      <c r="A96" s="125" t="str">
        <f t="array" ref="A96">INDEX(G:G,SMALL(IF($K$12:$K$500=2,ROW($12:$500),4^8),ROW(G85)))&amp;""</f>
        <v/>
      </c>
      <c r="B96" s="126"/>
      <c r="C96" s="195" t="str">
        <f>IF(ISERROR(VLOOKUP(A96,'[1]Z07 一般公共预算财政拨款收入支出决算表(财决07表)'!$A$10:$T$500,4,FALSE)),"",VLOOKUP(A96,'[1]Z07 一般公共预算财政拨款收入支出决算表(财决07表)'!$A$10:$T$500,4,FALSE))</f>
        <v/>
      </c>
      <c r="D96" s="129" t="str">
        <f>IF(ISERROR(VLOOKUP(A96,'[1]Z07 一般公共预算财政拨款收入支出决算表(财决07表)'!$A$10:$T$500,11,FALSE)),"",VLOOKUP(A96,'[1]Z07 一般公共预算财政拨款收入支出决算表(财决07表)'!$A$10:$T$500,11,FALSE))</f>
        <v/>
      </c>
      <c r="E96" s="129" t="str">
        <f>IF(ISERROR(VLOOKUP(A96,'[1]Z07 一般公共预算财政拨款收入支出决算表(财决07表)'!$A$10:$T$500,12,FALSE)),"",VLOOKUP(A96,'[1]Z07 一般公共预算财政拨款收入支出决算表(财决07表)'!$A$10:$T$500,12,FALSE))</f>
        <v/>
      </c>
      <c r="F96" s="129" t="str">
        <f>IF(ISERROR(VLOOKUP(A96,'[1]Z07 一般公共预算财政拨款收入支出决算表(财决07表)'!$A$10:$T$500,15,FALSE)),"",VLOOKUP(A96,'[1]Z07 一般公共预算财政拨款收入支出决算表(财决07表)'!$A$10:$T$500,15,FALSE))</f>
        <v/>
      </c>
      <c r="G96" s="190">
        <f>'[1]Z07 一般公共预算财政拨款收入支出决算表(财决07表)'!A94</f>
        <v>0</v>
      </c>
      <c r="H96" s="191">
        <f>'[1]Z07 一般公共预算财政拨款收入支出决算表(财决07表)'!$K94</f>
        <v>0</v>
      </c>
      <c r="I96" s="190" t="str">
        <f t="shared" si="4"/>
        <v>2</v>
      </c>
      <c r="J96" s="190" t="str">
        <f t="shared" si="5"/>
        <v>2</v>
      </c>
      <c r="K96" s="190">
        <f t="shared" si="6"/>
        <v>4</v>
      </c>
      <c r="L96" s="190" t="str">
        <f t="shared" si="7"/>
        <v/>
      </c>
      <c r="M96" s="190"/>
      <c r="N96" s="187"/>
    </row>
    <row r="97" spans="1:14" s="128" customFormat="1" ht="20.100000000000001" customHeight="1">
      <c r="A97" s="125" t="str">
        <f t="array" ref="A97">INDEX(G:G,SMALL(IF($K$12:$K$500=2,ROW($12:$500),4^8),ROW(G86)))&amp;""</f>
        <v/>
      </c>
      <c r="B97" s="126"/>
      <c r="C97" s="195" t="str">
        <f>IF(ISERROR(VLOOKUP(A97,'[1]Z07 一般公共预算财政拨款收入支出决算表(财决07表)'!$A$10:$T$500,4,FALSE)),"",VLOOKUP(A97,'[1]Z07 一般公共预算财政拨款收入支出决算表(财决07表)'!$A$10:$T$500,4,FALSE))</f>
        <v/>
      </c>
      <c r="D97" s="129" t="str">
        <f>IF(ISERROR(VLOOKUP(A97,'[1]Z07 一般公共预算财政拨款收入支出决算表(财决07表)'!$A$10:$T$500,11,FALSE)),"",VLOOKUP(A97,'[1]Z07 一般公共预算财政拨款收入支出决算表(财决07表)'!$A$10:$T$500,11,FALSE))</f>
        <v/>
      </c>
      <c r="E97" s="129" t="str">
        <f>IF(ISERROR(VLOOKUP(A97,'[1]Z07 一般公共预算财政拨款收入支出决算表(财决07表)'!$A$10:$T$500,12,FALSE)),"",VLOOKUP(A97,'[1]Z07 一般公共预算财政拨款收入支出决算表(财决07表)'!$A$10:$T$500,12,FALSE))</f>
        <v/>
      </c>
      <c r="F97" s="129" t="str">
        <f>IF(ISERROR(VLOOKUP(A97,'[1]Z07 一般公共预算财政拨款收入支出决算表(财决07表)'!$A$10:$T$500,15,FALSE)),"",VLOOKUP(A97,'[1]Z07 一般公共预算财政拨款收入支出决算表(财决07表)'!$A$10:$T$500,15,FALSE))</f>
        <v/>
      </c>
      <c r="G97" s="190">
        <f>'[1]Z07 一般公共预算财政拨款收入支出决算表(财决07表)'!A95</f>
        <v>0</v>
      </c>
      <c r="H97" s="191">
        <f>'[1]Z07 一般公共预算财政拨款收入支出决算表(财决07表)'!$K95</f>
        <v>0</v>
      </c>
      <c r="I97" s="190" t="str">
        <f t="shared" si="4"/>
        <v>2</v>
      </c>
      <c r="J97" s="190" t="str">
        <f t="shared" si="5"/>
        <v>2</v>
      </c>
      <c r="K97" s="190">
        <f t="shared" si="6"/>
        <v>4</v>
      </c>
      <c r="L97" s="190" t="str">
        <f t="shared" si="7"/>
        <v/>
      </c>
      <c r="M97" s="190"/>
      <c r="N97" s="187"/>
    </row>
    <row r="98" spans="1:14" s="128" customFormat="1" ht="20.100000000000001" customHeight="1">
      <c r="A98" s="125" t="str">
        <f t="array" ref="A98">INDEX(G:G,SMALL(IF($K$12:$K$500=2,ROW($12:$500),4^8),ROW(G87)))&amp;""</f>
        <v/>
      </c>
      <c r="B98" s="126"/>
      <c r="C98" s="195" t="str">
        <f>IF(ISERROR(VLOOKUP(A98,'[1]Z07 一般公共预算财政拨款收入支出决算表(财决07表)'!$A$10:$T$500,4,FALSE)),"",VLOOKUP(A98,'[1]Z07 一般公共预算财政拨款收入支出决算表(财决07表)'!$A$10:$T$500,4,FALSE))</f>
        <v/>
      </c>
      <c r="D98" s="129" t="str">
        <f>IF(ISERROR(VLOOKUP(A98,'[1]Z07 一般公共预算财政拨款收入支出决算表(财决07表)'!$A$10:$T$500,11,FALSE)),"",VLOOKUP(A98,'[1]Z07 一般公共预算财政拨款收入支出决算表(财决07表)'!$A$10:$T$500,11,FALSE))</f>
        <v/>
      </c>
      <c r="E98" s="129" t="str">
        <f>IF(ISERROR(VLOOKUP(A98,'[1]Z07 一般公共预算财政拨款收入支出决算表(财决07表)'!$A$10:$T$500,12,FALSE)),"",VLOOKUP(A98,'[1]Z07 一般公共预算财政拨款收入支出决算表(财决07表)'!$A$10:$T$500,12,FALSE))</f>
        <v/>
      </c>
      <c r="F98" s="129" t="str">
        <f>IF(ISERROR(VLOOKUP(A98,'[1]Z07 一般公共预算财政拨款收入支出决算表(财决07表)'!$A$10:$T$500,15,FALSE)),"",VLOOKUP(A98,'[1]Z07 一般公共预算财政拨款收入支出决算表(财决07表)'!$A$10:$T$500,15,FALSE))</f>
        <v/>
      </c>
      <c r="G98" s="190">
        <f>'[1]Z07 一般公共预算财政拨款收入支出决算表(财决07表)'!A96</f>
        <v>0</v>
      </c>
      <c r="H98" s="191">
        <f>'[1]Z07 一般公共预算财政拨款收入支出决算表(财决07表)'!$K96</f>
        <v>0</v>
      </c>
      <c r="I98" s="190" t="str">
        <f t="shared" si="4"/>
        <v>2</v>
      </c>
      <c r="J98" s="190" t="str">
        <f t="shared" si="5"/>
        <v>2</v>
      </c>
      <c r="K98" s="190">
        <f t="shared" si="6"/>
        <v>4</v>
      </c>
      <c r="L98" s="190" t="str">
        <f t="shared" si="7"/>
        <v/>
      </c>
      <c r="M98" s="190"/>
      <c r="N98" s="187"/>
    </row>
    <row r="99" spans="1:14" s="128" customFormat="1" ht="20.100000000000001" customHeight="1">
      <c r="A99" s="125" t="str">
        <f t="array" ref="A99">INDEX(G:G,SMALL(IF($K$12:$K$500=2,ROW($12:$500),4^8),ROW(G88)))&amp;""</f>
        <v/>
      </c>
      <c r="B99" s="126"/>
      <c r="C99" s="195" t="str">
        <f>IF(ISERROR(VLOOKUP(A99,'[1]Z07 一般公共预算财政拨款收入支出决算表(财决07表)'!$A$10:$T$500,4,FALSE)),"",VLOOKUP(A99,'[1]Z07 一般公共预算财政拨款收入支出决算表(财决07表)'!$A$10:$T$500,4,FALSE))</f>
        <v/>
      </c>
      <c r="D99" s="129" t="str">
        <f>IF(ISERROR(VLOOKUP(A99,'[1]Z07 一般公共预算财政拨款收入支出决算表(财决07表)'!$A$10:$T$500,11,FALSE)),"",VLOOKUP(A99,'[1]Z07 一般公共预算财政拨款收入支出决算表(财决07表)'!$A$10:$T$500,11,FALSE))</f>
        <v/>
      </c>
      <c r="E99" s="129" t="str">
        <f>IF(ISERROR(VLOOKUP(A99,'[1]Z07 一般公共预算财政拨款收入支出决算表(财决07表)'!$A$10:$T$500,12,FALSE)),"",VLOOKUP(A99,'[1]Z07 一般公共预算财政拨款收入支出决算表(财决07表)'!$A$10:$T$500,12,FALSE))</f>
        <v/>
      </c>
      <c r="F99" s="129" t="str">
        <f>IF(ISERROR(VLOOKUP(A99,'[1]Z07 一般公共预算财政拨款收入支出决算表(财决07表)'!$A$10:$T$500,15,FALSE)),"",VLOOKUP(A99,'[1]Z07 一般公共预算财政拨款收入支出决算表(财决07表)'!$A$10:$T$500,15,FALSE))</f>
        <v/>
      </c>
      <c r="G99" s="190">
        <f>'[1]Z07 一般公共预算财政拨款收入支出决算表(财决07表)'!A97</f>
        <v>0</v>
      </c>
      <c r="H99" s="191">
        <f>'[1]Z07 一般公共预算财政拨款收入支出决算表(财决07表)'!$K97</f>
        <v>0</v>
      </c>
      <c r="I99" s="190" t="str">
        <f t="shared" si="4"/>
        <v>2</v>
      </c>
      <c r="J99" s="190" t="str">
        <f t="shared" si="5"/>
        <v>2</v>
      </c>
      <c r="K99" s="190">
        <f t="shared" si="6"/>
        <v>4</v>
      </c>
      <c r="L99" s="190" t="str">
        <f t="shared" si="7"/>
        <v/>
      </c>
      <c r="M99" s="190"/>
      <c r="N99" s="187"/>
    </row>
    <row r="100" spans="1:14" s="128" customFormat="1" ht="20.100000000000001" customHeight="1">
      <c r="A100" s="125" t="str">
        <f t="array" ref="A100">INDEX(G:G,SMALL(IF($K$12:$K$500=2,ROW($12:$500),4^8),ROW(G89)))&amp;""</f>
        <v/>
      </c>
      <c r="B100" s="126"/>
      <c r="C100" s="195" t="str">
        <f>IF(ISERROR(VLOOKUP(A100,'[1]Z07 一般公共预算财政拨款收入支出决算表(财决07表)'!$A$10:$T$500,4,FALSE)),"",VLOOKUP(A100,'[1]Z07 一般公共预算财政拨款收入支出决算表(财决07表)'!$A$10:$T$500,4,FALSE))</f>
        <v/>
      </c>
      <c r="D100" s="129" t="str">
        <f>IF(ISERROR(VLOOKUP(A100,'[1]Z07 一般公共预算财政拨款收入支出决算表(财决07表)'!$A$10:$T$500,11,FALSE)),"",VLOOKUP(A100,'[1]Z07 一般公共预算财政拨款收入支出决算表(财决07表)'!$A$10:$T$500,11,FALSE))</f>
        <v/>
      </c>
      <c r="E100" s="129" t="str">
        <f>IF(ISERROR(VLOOKUP(A100,'[1]Z07 一般公共预算财政拨款收入支出决算表(财决07表)'!$A$10:$T$500,12,FALSE)),"",VLOOKUP(A100,'[1]Z07 一般公共预算财政拨款收入支出决算表(财决07表)'!$A$10:$T$500,12,FALSE))</f>
        <v/>
      </c>
      <c r="F100" s="129" t="str">
        <f>IF(ISERROR(VLOOKUP(A100,'[1]Z07 一般公共预算财政拨款收入支出决算表(财决07表)'!$A$10:$T$500,15,FALSE)),"",VLOOKUP(A100,'[1]Z07 一般公共预算财政拨款收入支出决算表(财决07表)'!$A$10:$T$500,15,FALSE))</f>
        <v/>
      </c>
      <c r="G100" s="190">
        <f>'[1]Z07 一般公共预算财政拨款收入支出决算表(财决07表)'!A98</f>
        <v>0</v>
      </c>
      <c r="H100" s="191">
        <f>'[1]Z07 一般公共预算财政拨款收入支出决算表(财决07表)'!$K98</f>
        <v>0</v>
      </c>
      <c r="I100" s="190" t="str">
        <f t="shared" si="4"/>
        <v>2</v>
      </c>
      <c r="J100" s="190" t="str">
        <f t="shared" si="5"/>
        <v>2</v>
      </c>
      <c r="K100" s="190">
        <f t="shared" si="6"/>
        <v>4</v>
      </c>
      <c r="L100" s="190" t="str">
        <f t="shared" si="7"/>
        <v/>
      </c>
      <c r="M100" s="190"/>
      <c r="N100" s="187"/>
    </row>
    <row r="101" spans="1:14" s="128" customFormat="1" ht="20.100000000000001" customHeight="1">
      <c r="A101" s="125" t="str">
        <f t="array" ref="A101">INDEX(G:G,SMALL(IF($K$12:$K$500=2,ROW($12:$500),4^8),ROW(G90)))&amp;""</f>
        <v/>
      </c>
      <c r="B101" s="126"/>
      <c r="C101" s="195" t="str">
        <f>IF(ISERROR(VLOOKUP(A101,'[1]Z07 一般公共预算财政拨款收入支出决算表(财决07表)'!$A$10:$T$500,4,FALSE)),"",VLOOKUP(A101,'[1]Z07 一般公共预算财政拨款收入支出决算表(财决07表)'!$A$10:$T$500,4,FALSE))</f>
        <v/>
      </c>
      <c r="D101" s="129" t="str">
        <f>IF(ISERROR(VLOOKUP(A101,'[1]Z07 一般公共预算财政拨款收入支出决算表(财决07表)'!$A$10:$T$500,11,FALSE)),"",VLOOKUP(A101,'[1]Z07 一般公共预算财政拨款收入支出决算表(财决07表)'!$A$10:$T$500,11,FALSE))</f>
        <v/>
      </c>
      <c r="E101" s="129" t="str">
        <f>IF(ISERROR(VLOOKUP(A101,'[1]Z07 一般公共预算财政拨款收入支出决算表(财决07表)'!$A$10:$T$500,12,FALSE)),"",VLOOKUP(A101,'[1]Z07 一般公共预算财政拨款收入支出决算表(财决07表)'!$A$10:$T$500,12,FALSE))</f>
        <v/>
      </c>
      <c r="F101" s="129" t="str">
        <f>IF(ISERROR(VLOOKUP(A101,'[1]Z07 一般公共预算财政拨款收入支出决算表(财决07表)'!$A$10:$T$500,15,FALSE)),"",VLOOKUP(A101,'[1]Z07 一般公共预算财政拨款收入支出决算表(财决07表)'!$A$10:$T$500,15,FALSE))</f>
        <v/>
      </c>
      <c r="G101" s="190">
        <f>'[1]Z07 一般公共预算财政拨款收入支出决算表(财决07表)'!A99</f>
        <v>0</v>
      </c>
      <c r="H101" s="191">
        <f>'[1]Z07 一般公共预算财政拨款收入支出决算表(财决07表)'!$K99</f>
        <v>0</v>
      </c>
      <c r="I101" s="190" t="str">
        <f t="shared" si="4"/>
        <v>2</v>
      </c>
      <c r="J101" s="190" t="str">
        <f t="shared" si="5"/>
        <v>2</v>
      </c>
      <c r="K101" s="190">
        <f t="shared" si="6"/>
        <v>4</v>
      </c>
      <c r="L101" s="190" t="str">
        <f t="shared" si="7"/>
        <v/>
      </c>
      <c r="M101" s="190"/>
      <c r="N101" s="187"/>
    </row>
    <row r="102" spans="1:14" s="128" customFormat="1" ht="20.100000000000001" customHeight="1">
      <c r="A102" s="125" t="str">
        <f t="array" ref="A102">INDEX(G:G,SMALL(IF($K$12:$K$500=2,ROW($12:$500),4^8),ROW(G91)))&amp;""</f>
        <v/>
      </c>
      <c r="B102" s="126"/>
      <c r="C102" s="195" t="str">
        <f>IF(ISERROR(VLOOKUP(A102,'[1]Z07 一般公共预算财政拨款收入支出决算表(财决07表)'!$A$10:$T$500,4,FALSE)),"",VLOOKUP(A102,'[1]Z07 一般公共预算财政拨款收入支出决算表(财决07表)'!$A$10:$T$500,4,FALSE))</f>
        <v/>
      </c>
      <c r="D102" s="129" t="str">
        <f>IF(ISERROR(VLOOKUP(A102,'[1]Z07 一般公共预算财政拨款收入支出决算表(财决07表)'!$A$10:$T$500,11,FALSE)),"",VLOOKUP(A102,'[1]Z07 一般公共预算财政拨款收入支出决算表(财决07表)'!$A$10:$T$500,11,FALSE))</f>
        <v/>
      </c>
      <c r="E102" s="129" t="str">
        <f>IF(ISERROR(VLOOKUP(A102,'[1]Z07 一般公共预算财政拨款收入支出决算表(财决07表)'!$A$10:$T$500,12,FALSE)),"",VLOOKUP(A102,'[1]Z07 一般公共预算财政拨款收入支出决算表(财决07表)'!$A$10:$T$500,12,FALSE))</f>
        <v/>
      </c>
      <c r="F102" s="129" t="str">
        <f>IF(ISERROR(VLOOKUP(A102,'[1]Z07 一般公共预算财政拨款收入支出决算表(财决07表)'!$A$10:$T$500,15,FALSE)),"",VLOOKUP(A102,'[1]Z07 一般公共预算财政拨款收入支出决算表(财决07表)'!$A$10:$T$500,15,FALSE))</f>
        <v/>
      </c>
      <c r="G102" s="190">
        <f>'[1]Z07 一般公共预算财政拨款收入支出决算表(财决07表)'!A100</f>
        <v>0</v>
      </c>
      <c r="H102" s="191">
        <f>'[1]Z07 一般公共预算财政拨款收入支出决算表(财决07表)'!$K100</f>
        <v>0</v>
      </c>
      <c r="I102" s="190" t="str">
        <f t="shared" si="4"/>
        <v>2</v>
      </c>
      <c r="J102" s="190" t="str">
        <f t="shared" si="5"/>
        <v>2</v>
      </c>
      <c r="K102" s="190">
        <f t="shared" si="6"/>
        <v>4</v>
      </c>
      <c r="L102" s="190" t="str">
        <f t="shared" si="7"/>
        <v/>
      </c>
      <c r="M102" s="190"/>
      <c r="N102" s="187"/>
    </row>
    <row r="103" spans="1:14" s="128" customFormat="1" ht="20.100000000000001" customHeight="1">
      <c r="A103" s="125" t="str">
        <f t="array" ref="A103">INDEX(G:G,SMALL(IF($K$12:$K$500=2,ROW($12:$500),4^8),ROW(G92)))&amp;""</f>
        <v/>
      </c>
      <c r="B103" s="126"/>
      <c r="C103" s="195" t="str">
        <f>IF(ISERROR(VLOOKUP(A103,'[1]Z07 一般公共预算财政拨款收入支出决算表(财决07表)'!$A$10:$T$500,4,FALSE)),"",VLOOKUP(A103,'[1]Z07 一般公共预算财政拨款收入支出决算表(财决07表)'!$A$10:$T$500,4,FALSE))</f>
        <v/>
      </c>
      <c r="D103" s="129" t="str">
        <f>IF(ISERROR(VLOOKUP(A103,'[1]Z07 一般公共预算财政拨款收入支出决算表(财决07表)'!$A$10:$T$500,11,FALSE)),"",VLOOKUP(A103,'[1]Z07 一般公共预算财政拨款收入支出决算表(财决07表)'!$A$10:$T$500,11,FALSE))</f>
        <v/>
      </c>
      <c r="E103" s="129" t="str">
        <f>IF(ISERROR(VLOOKUP(A103,'[1]Z07 一般公共预算财政拨款收入支出决算表(财决07表)'!$A$10:$T$500,12,FALSE)),"",VLOOKUP(A103,'[1]Z07 一般公共预算财政拨款收入支出决算表(财决07表)'!$A$10:$T$500,12,FALSE))</f>
        <v/>
      </c>
      <c r="F103" s="129" t="str">
        <f>IF(ISERROR(VLOOKUP(A103,'[1]Z07 一般公共预算财政拨款收入支出决算表(财决07表)'!$A$10:$T$500,15,FALSE)),"",VLOOKUP(A103,'[1]Z07 一般公共预算财政拨款收入支出决算表(财决07表)'!$A$10:$T$500,15,FALSE))</f>
        <v/>
      </c>
      <c r="G103" s="190">
        <f>'[1]Z07 一般公共预算财政拨款收入支出决算表(财决07表)'!A101</f>
        <v>0</v>
      </c>
      <c r="H103" s="191">
        <f>'[1]Z07 一般公共预算财政拨款收入支出决算表(财决07表)'!$K101</f>
        <v>0</v>
      </c>
      <c r="I103" s="190" t="str">
        <f t="shared" si="4"/>
        <v>2</v>
      </c>
      <c r="J103" s="190" t="str">
        <f t="shared" si="5"/>
        <v>2</v>
      </c>
      <c r="K103" s="190">
        <f t="shared" si="6"/>
        <v>4</v>
      </c>
      <c r="L103" s="190" t="str">
        <f t="shared" si="7"/>
        <v/>
      </c>
      <c r="M103" s="190"/>
      <c r="N103" s="187"/>
    </row>
    <row r="104" spans="1:14" s="128" customFormat="1" ht="20.100000000000001" customHeight="1">
      <c r="A104" s="125" t="str">
        <f t="array" ref="A104">INDEX(G:G,SMALL(IF($K$12:$K$500=2,ROW($12:$500),4^8),ROW(G93)))&amp;""</f>
        <v/>
      </c>
      <c r="B104" s="126"/>
      <c r="C104" s="195" t="str">
        <f>IF(ISERROR(VLOOKUP(A104,'[1]Z07 一般公共预算财政拨款收入支出决算表(财决07表)'!$A$10:$T$500,4,FALSE)),"",VLOOKUP(A104,'[1]Z07 一般公共预算财政拨款收入支出决算表(财决07表)'!$A$10:$T$500,4,FALSE))</f>
        <v/>
      </c>
      <c r="D104" s="129" t="str">
        <f>IF(ISERROR(VLOOKUP(A104,'[1]Z07 一般公共预算财政拨款收入支出决算表(财决07表)'!$A$10:$T$500,11,FALSE)),"",VLOOKUP(A104,'[1]Z07 一般公共预算财政拨款收入支出决算表(财决07表)'!$A$10:$T$500,11,FALSE))</f>
        <v/>
      </c>
      <c r="E104" s="129" t="str">
        <f>IF(ISERROR(VLOOKUP(A104,'[1]Z07 一般公共预算财政拨款收入支出决算表(财决07表)'!$A$10:$T$500,12,FALSE)),"",VLOOKUP(A104,'[1]Z07 一般公共预算财政拨款收入支出决算表(财决07表)'!$A$10:$T$500,12,FALSE))</f>
        <v/>
      </c>
      <c r="F104" s="129" t="str">
        <f>IF(ISERROR(VLOOKUP(A104,'[1]Z07 一般公共预算财政拨款收入支出决算表(财决07表)'!$A$10:$T$500,15,FALSE)),"",VLOOKUP(A104,'[1]Z07 一般公共预算财政拨款收入支出决算表(财决07表)'!$A$10:$T$500,15,FALSE))</f>
        <v/>
      </c>
      <c r="G104" s="190">
        <f>'[1]Z07 一般公共预算财政拨款收入支出决算表(财决07表)'!A102</f>
        <v>0</v>
      </c>
      <c r="H104" s="191">
        <f>'[1]Z07 一般公共预算财政拨款收入支出决算表(财决07表)'!$K102</f>
        <v>0</v>
      </c>
      <c r="I104" s="190" t="str">
        <f t="shared" si="4"/>
        <v>2</v>
      </c>
      <c r="J104" s="190" t="str">
        <f t="shared" si="5"/>
        <v>2</v>
      </c>
      <c r="K104" s="190">
        <f t="shared" si="6"/>
        <v>4</v>
      </c>
      <c r="L104" s="190" t="str">
        <f t="shared" si="7"/>
        <v/>
      </c>
      <c r="M104" s="190"/>
      <c r="N104" s="187"/>
    </row>
    <row r="105" spans="1:14" s="128" customFormat="1" ht="20.100000000000001" customHeight="1">
      <c r="A105" s="125" t="str">
        <f t="array" ref="A105">INDEX(G:G,SMALL(IF($K$12:$K$500=2,ROW($12:$500),4^8),ROW(G94)))&amp;""</f>
        <v/>
      </c>
      <c r="B105" s="126"/>
      <c r="C105" s="195" t="str">
        <f>IF(ISERROR(VLOOKUP(A105,'[1]Z07 一般公共预算财政拨款收入支出决算表(财决07表)'!$A$10:$T$500,4,FALSE)),"",VLOOKUP(A105,'[1]Z07 一般公共预算财政拨款收入支出决算表(财决07表)'!$A$10:$T$500,4,FALSE))</f>
        <v/>
      </c>
      <c r="D105" s="129" t="str">
        <f>IF(ISERROR(VLOOKUP(A105,'[1]Z07 一般公共预算财政拨款收入支出决算表(财决07表)'!$A$10:$T$500,11,FALSE)),"",VLOOKUP(A105,'[1]Z07 一般公共预算财政拨款收入支出决算表(财决07表)'!$A$10:$T$500,11,FALSE))</f>
        <v/>
      </c>
      <c r="E105" s="129" t="str">
        <f>IF(ISERROR(VLOOKUP(A105,'[1]Z07 一般公共预算财政拨款收入支出决算表(财决07表)'!$A$10:$T$500,12,FALSE)),"",VLOOKUP(A105,'[1]Z07 一般公共预算财政拨款收入支出决算表(财决07表)'!$A$10:$T$500,12,FALSE))</f>
        <v/>
      </c>
      <c r="F105" s="129" t="str">
        <f>IF(ISERROR(VLOOKUP(A105,'[1]Z07 一般公共预算财政拨款收入支出决算表(财决07表)'!$A$10:$T$500,15,FALSE)),"",VLOOKUP(A105,'[1]Z07 一般公共预算财政拨款收入支出决算表(财决07表)'!$A$10:$T$500,15,FALSE))</f>
        <v/>
      </c>
      <c r="G105" s="190">
        <f>'[1]Z07 一般公共预算财政拨款收入支出决算表(财决07表)'!A103</f>
        <v>0</v>
      </c>
      <c r="H105" s="191">
        <f>'[1]Z07 一般公共预算财政拨款收入支出决算表(财决07表)'!$K103</f>
        <v>0</v>
      </c>
      <c r="I105" s="190" t="str">
        <f t="shared" si="4"/>
        <v>2</v>
      </c>
      <c r="J105" s="190" t="str">
        <f t="shared" si="5"/>
        <v>2</v>
      </c>
      <c r="K105" s="190">
        <f t="shared" si="6"/>
        <v>4</v>
      </c>
      <c r="L105" s="190" t="str">
        <f t="shared" si="7"/>
        <v/>
      </c>
      <c r="M105" s="190"/>
      <c r="N105" s="187"/>
    </row>
    <row r="106" spans="1:14" s="128" customFormat="1" ht="20.100000000000001" customHeight="1">
      <c r="A106" s="125" t="str">
        <f t="array" ref="A106">INDEX(G:G,SMALL(IF($K$12:$K$500=2,ROW($12:$500),4^8),ROW(G95)))&amp;""</f>
        <v/>
      </c>
      <c r="B106" s="126"/>
      <c r="C106" s="195" t="str">
        <f>IF(ISERROR(VLOOKUP(A106,'[1]Z07 一般公共预算财政拨款收入支出决算表(财决07表)'!$A$10:$T$500,4,FALSE)),"",VLOOKUP(A106,'[1]Z07 一般公共预算财政拨款收入支出决算表(财决07表)'!$A$10:$T$500,4,FALSE))</f>
        <v/>
      </c>
      <c r="D106" s="129" t="str">
        <f>IF(ISERROR(VLOOKUP(A106,'[1]Z07 一般公共预算财政拨款收入支出决算表(财决07表)'!$A$10:$T$500,11,FALSE)),"",VLOOKUP(A106,'[1]Z07 一般公共预算财政拨款收入支出决算表(财决07表)'!$A$10:$T$500,11,FALSE))</f>
        <v/>
      </c>
      <c r="E106" s="129" t="str">
        <f>IF(ISERROR(VLOOKUP(A106,'[1]Z07 一般公共预算财政拨款收入支出决算表(财决07表)'!$A$10:$T$500,12,FALSE)),"",VLOOKUP(A106,'[1]Z07 一般公共预算财政拨款收入支出决算表(财决07表)'!$A$10:$T$500,12,FALSE))</f>
        <v/>
      </c>
      <c r="F106" s="129" t="str">
        <f>IF(ISERROR(VLOOKUP(A106,'[1]Z07 一般公共预算财政拨款收入支出决算表(财决07表)'!$A$10:$T$500,15,FALSE)),"",VLOOKUP(A106,'[1]Z07 一般公共预算财政拨款收入支出决算表(财决07表)'!$A$10:$T$500,15,FALSE))</f>
        <v/>
      </c>
      <c r="G106" s="190">
        <f>'[1]Z07 一般公共预算财政拨款收入支出决算表(财决07表)'!A104</f>
        <v>0</v>
      </c>
      <c r="H106" s="191">
        <f>'[1]Z07 一般公共预算财政拨款收入支出决算表(财决07表)'!$K104</f>
        <v>0</v>
      </c>
      <c r="I106" s="190" t="str">
        <f t="shared" si="4"/>
        <v>2</v>
      </c>
      <c r="J106" s="190" t="str">
        <f t="shared" si="5"/>
        <v>2</v>
      </c>
      <c r="K106" s="190">
        <f t="shared" si="6"/>
        <v>4</v>
      </c>
      <c r="L106" s="190" t="str">
        <f t="shared" si="7"/>
        <v/>
      </c>
      <c r="M106" s="190"/>
      <c r="N106" s="187"/>
    </row>
    <row r="107" spans="1:14" s="128" customFormat="1" ht="20.100000000000001" customHeight="1">
      <c r="A107" s="125" t="str">
        <f t="array" ref="A107">INDEX(G:G,SMALL(IF($K$12:$K$500=2,ROW($12:$500),4^8),ROW(G96)))&amp;""</f>
        <v/>
      </c>
      <c r="B107" s="126"/>
      <c r="C107" s="195" t="str">
        <f>IF(ISERROR(VLOOKUP(A107,'[1]Z07 一般公共预算财政拨款收入支出决算表(财决07表)'!$A$10:$T$500,4,FALSE)),"",VLOOKUP(A107,'[1]Z07 一般公共预算财政拨款收入支出决算表(财决07表)'!$A$10:$T$500,4,FALSE))</f>
        <v/>
      </c>
      <c r="D107" s="129" t="str">
        <f>IF(ISERROR(VLOOKUP(A107,'[1]Z07 一般公共预算财政拨款收入支出决算表(财决07表)'!$A$10:$T$500,11,FALSE)),"",VLOOKUP(A107,'[1]Z07 一般公共预算财政拨款收入支出决算表(财决07表)'!$A$10:$T$500,11,FALSE))</f>
        <v/>
      </c>
      <c r="E107" s="129" t="str">
        <f>IF(ISERROR(VLOOKUP(A107,'[1]Z07 一般公共预算财政拨款收入支出决算表(财决07表)'!$A$10:$T$500,12,FALSE)),"",VLOOKUP(A107,'[1]Z07 一般公共预算财政拨款收入支出决算表(财决07表)'!$A$10:$T$500,12,FALSE))</f>
        <v/>
      </c>
      <c r="F107" s="129" t="str">
        <f>IF(ISERROR(VLOOKUP(A107,'[1]Z07 一般公共预算财政拨款收入支出决算表(财决07表)'!$A$10:$T$500,15,FALSE)),"",VLOOKUP(A107,'[1]Z07 一般公共预算财政拨款收入支出决算表(财决07表)'!$A$10:$T$500,15,FALSE))</f>
        <v/>
      </c>
      <c r="G107" s="190">
        <f>'[1]Z07 一般公共预算财政拨款收入支出决算表(财决07表)'!A105</f>
        <v>0</v>
      </c>
      <c r="H107" s="191">
        <f>'[1]Z07 一般公共预算财政拨款收入支出决算表(财决07表)'!$K105</f>
        <v>0</v>
      </c>
      <c r="I107" s="190" t="str">
        <f t="shared" si="4"/>
        <v>2</v>
      </c>
      <c r="J107" s="190" t="str">
        <f t="shared" si="5"/>
        <v>2</v>
      </c>
      <c r="K107" s="190">
        <f t="shared" si="6"/>
        <v>4</v>
      </c>
      <c r="L107" s="190" t="str">
        <f t="shared" si="7"/>
        <v/>
      </c>
      <c r="M107" s="190"/>
      <c r="N107" s="187"/>
    </row>
    <row r="108" spans="1:14" s="128" customFormat="1" ht="20.100000000000001" customHeight="1">
      <c r="A108" s="125" t="str">
        <f t="array" ref="A108">INDEX(G:G,SMALL(IF($K$12:$K$500=2,ROW($12:$500),4^8),ROW(G97)))&amp;""</f>
        <v/>
      </c>
      <c r="B108" s="126"/>
      <c r="C108" s="195" t="str">
        <f>IF(ISERROR(VLOOKUP(A108,'[1]Z07 一般公共预算财政拨款收入支出决算表(财决07表)'!$A$10:$T$500,4,FALSE)),"",VLOOKUP(A108,'[1]Z07 一般公共预算财政拨款收入支出决算表(财决07表)'!$A$10:$T$500,4,FALSE))</f>
        <v/>
      </c>
      <c r="D108" s="129" t="str">
        <f>IF(ISERROR(VLOOKUP(A108,'[1]Z07 一般公共预算财政拨款收入支出决算表(财决07表)'!$A$10:$T$500,11,FALSE)),"",VLOOKUP(A108,'[1]Z07 一般公共预算财政拨款收入支出决算表(财决07表)'!$A$10:$T$500,11,FALSE))</f>
        <v/>
      </c>
      <c r="E108" s="129" t="str">
        <f>IF(ISERROR(VLOOKUP(A108,'[1]Z07 一般公共预算财政拨款收入支出决算表(财决07表)'!$A$10:$T$500,12,FALSE)),"",VLOOKUP(A108,'[1]Z07 一般公共预算财政拨款收入支出决算表(财决07表)'!$A$10:$T$500,12,FALSE))</f>
        <v/>
      </c>
      <c r="F108" s="129" t="str">
        <f>IF(ISERROR(VLOOKUP(A108,'[1]Z07 一般公共预算财政拨款收入支出决算表(财决07表)'!$A$10:$T$500,15,FALSE)),"",VLOOKUP(A108,'[1]Z07 一般公共预算财政拨款收入支出决算表(财决07表)'!$A$10:$T$500,15,FALSE))</f>
        <v/>
      </c>
      <c r="G108" s="190">
        <f>'[1]Z07 一般公共预算财政拨款收入支出决算表(财决07表)'!A106</f>
        <v>0</v>
      </c>
      <c r="H108" s="191">
        <f>'[1]Z07 一般公共预算财政拨款收入支出决算表(财决07表)'!$K106</f>
        <v>0</v>
      </c>
      <c r="I108" s="190" t="str">
        <f t="shared" si="4"/>
        <v>2</v>
      </c>
      <c r="J108" s="190" t="str">
        <f t="shared" si="5"/>
        <v>2</v>
      </c>
      <c r="K108" s="190">
        <f t="shared" si="6"/>
        <v>4</v>
      </c>
      <c r="L108" s="190" t="str">
        <f t="shared" si="7"/>
        <v/>
      </c>
      <c r="M108" s="190"/>
      <c r="N108" s="187"/>
    </row>
    <row r="109" spans="1:14" s="128" customFormat="1" ht="20.100000000000001" customHeight="1">
      <c r="A109" s="125" t="str">
        <f t="array" ref="A109">INDEX(G:G,SMALL(IF($K$12:$K$500=2,ROW($12:$500),4^8),ROW(G98)))&amp;""</f>
        <v/>
      </c>
      <c r="B109" s="126"/>
      <c r="C109" s="195" t="str">
        <f>IF(ISERROR(VLOOKUP(A109,'[1]Z07 一般公共预算财政拨款收入支出决算表(财决07表)'!$A$10:$T$500,4,FALSE)),"",VLOOKUP(A109,'[1]Z07 一般公共预算财政拨款收入支出决算表(财决07表)'!$A$10:$T$500,4,FALSE))</f>
        <v/>
      </c>
      <c r="D109" s="129" t="str">
        <f>IF(ISERROR(VLOOKUP(A109,'[1]Z07 一般公共预算财政拨款收入支出决算表(财决07表)'!$A$10:$T$500,11,FALSE)),"",VLOOKUP(A109,'[1]Z07 一般公共预算财政拨款收入支出决算表(财决07表)'!$A$10:$T$500,11,FALSE))</f>
        <v/>
      </c>
      <c r="E109" s="129" t="str">
        <f>IF(ISERROR(VLOOKUP(A109,'[1]Z07 一般公共预算财政拨款收入支出决算表(财决07表)'!$A$10:$T$500,12,FALSE)),"",VLOOKUP(A109,'[1]Z07 一般公共预算财政拨款收入支出决算表(财决07表)'!$A$10:$T$500,12,FALSE))</f>
        <v/>
      </c>
      <c r="F109" s="129" t="str">
        <f>IF(ISERROR(VLOOKUP(A109,'[1]Z07 一般公共预算财政拨款收入支出决算表(财决07表)'!$A$10:$T$500,15,FALSE)),"",VLOOKUP(A109,'[1]Z07 一般公共预算财政拨款收入支出决算表(财决07表)'!$A$10:$T$500,15,FALSE))</f>
        <v/>
      </c>
      <c r="G109" s="190">
        <f>'[1]Z07 一般公共预算财政拨款收入支出决算表(财决07表)'!A107</f>
        <v>0</v>
      </c>
      <c r="H109" s="191">
        <f>'[1]Z07 一般公共预算财政拨款收入支出决算表(财决07表)'!$K107</f>
        <v>0</v>
      </c>
      <c r="I109" s="190" t="str">
        <f t="shared" si="4"/>
        <v>2</v>
      </c>
      <c r="J109" s="190" t="str">
        <f t="shared" si="5"/>
        <v>2</v>
      </c>
      <c r="K109" s="190">
        <f t="shared" si="6"/>
        <v>4</v>
      </c>
      <c r="L109" s="190" t="str">
        <f t="shared" si="7"/>
        <v/>
      </c>
      <c r="M109" s="190"/>
      <c r="N109" s="187"/>
    </row>
    <row r="110" spans="1:14" s="128" customFormat="1" ht="20.100000000000001" customHeight="1">
      <c r="A110" s="125" t="str">
        <f t="array" ref="A110">INDEX(G:G,SMALL(IF($K$12:$K$500=2,ROW($12:$500),4^8),ROW(G99)))&amp;""</f>
        <v/>
      </c>
      <c r="B110" s="126"/>
      <c r="C110" s="195" t="str">
        <f>IF(ISERROR(VLOOKUP(A110,'[1]Z07 一般公共预算财政拨款收入支出决算表(财决07表)'!$A$10:$T$500,4,FALSE)),"",VLOOKUP(A110,'[1]Z07 一般公共预算财政拨款收入支出决算表(财决07表)'!$A$10:$T$500,4,FALSE))</f>
        <v/>
      </c>
      <c r="D110" s="129" t="str">
        <f>IF(ISERROR(VLOOKUP(A110,'[1]Z07 一般公共预算财政拨款收入支出决算表(财决07表)'!$A$10:$T$500,11,FALSE)),"",VLOOKUP(A110,'[1]Z07 一般公共预算财政拨款收入支出决算表(财决07表)'!$A$10:$T$500,11,FALSE))</f>
        <v/>
      </c>
      <c r="E110" s="129" t="str">
        <f>IF(ISERROR(VLOOKUP(A110,'[1]Z07 一般公共预算财政拨款收入支出决算表(财决07表)'!$A$10:$T$500,12,FALSE)),"",VLOOKUP(A110,'[1]Z07 一般公共预算财政拨款收入支出决算表(财决07表)'!$A$10:$T$500,12,FALSE))</f>
        <v/>
      </c>
      <c r="F110" s="129" t="str">
        <f>IF(ISERROR(VLOOKUP(A110,'[1]Z07 一般公共预算财政拨款收入支出决算表(财决07表)'!$A$10:$T$500,15,FALSE)),"",VLOOKUP(A110,'[1]Z07 一般公共预算财政拨款收入支出决算表(财决07表)'!$A$10:$T$500,15,FALSE))</f>
        <v/>
      </c>
      <c r="G110" s="190">
        <f>'[1]Z07 一般公共预算财政拨款收入支出决算表(财决07表)'!A108</f>
        <v>0</v>
      </c>
      <c r="H110" s="191">
        <f>'[1]Z07 一般公共预算财政拨款收入支出决算表(财决07表)'!$K108</f>
        <v>0</v>
      </c>
      <c r="I110" s="190" t="str">
        <f t="shared" si="4"/>
        <v>2</v>
      </c>
      <c r="J110" s="190" t="str">
        <f t="shared" si="5"/>
        <v>2</v>
      </c>
      <c r="K110" s="190">
        <f t="shared" si="6"/>
        <v>4</v>
      </c>
      <c r="L110" s="190" t="str">
        <f t="shared" si="7"/>
        <v/>
      </c>
      <c r="M110" s="190"/>
      <c r="N110" s="187"/>
    </row>
    <row r="111" spans="1:14" s="128" customFormat="1" ht="20.100000000000001" customHeight="1">
      <c r="A111" s="125" t="str">
        <f t="array" ref="A111">INDEX(G:G,SMALL(IF($K$12:$K$500=2,ROW($12:$500),4^8),ROW(G100)))&amp;""</f>
        <v/>
      </c>
      <c r="B111" s="126"/>
      <c r="C111" s="195" t="str">
        <f>IF(ISERROR(VLOOKUP(A111,'[1]Z07 一般公共预算财政拨款收入支出决算表(财决07表)'!$A$10:$T$500,4,FALSE)),"",VLOOKUP(A111,'[1]Z07 一般公共预算财政拨款收入支出决算表(财决07表)'!$A$10:$T$500,4,FALSE))</f>
        <v/>
      </c>
      <c r="D111" s="129" t="str">
        <f>IF(ISERROR(VLOOKUP(A111,'[1]Z07 一般公共预算财政拨款收入支出决算表(财决07表)'!$A$10:$T$500,11,FALSE)),"",VLOOKUP(A111,'[1]Z07 一般公共预算财政拨款收入支出决算表(财决07表)'!$A$10:$T$500,11,FALSE))</f>
        <v/>
      </c>
      <c r="E111" s="129" t="str">
        <f>IF(ISERROR(VLOOKUP(A111,'[1]Z07 一般公共预算财政拨款收入支出决算表(财决07表)'!$A$10:$T$500,12,FALSE)),"",VLOOKUP(A111,'[1]Z07 一般公共预算财政拨款收入支出决算表(财决07表)'!$A$10:$T$500,12,FALSE))</f>
        <v/>
      </c>
      <c r="F111" s="129" t="str">
        <f>IF(ISERROR(VLOOKUP(A111,'[1]Z07 一般公共预算财政拨款收入支出决算表(财决07表)'!$A$10:$T$500,15,FALSE)),"",VLOOKUP(A111,'[1]Z07 一般公共预算财政拨款收入支出决算表(财决07表)'!$A$10:$T$500,15,FALSE))</f>
        <v/>
      </c>
      <c r="G111" s="190">
        <f>'[1]Z07 一般公共预算财政拨款收入支出决算表(财决07表)'!A109</f>
        <v>0</v>
      </c>
      <c r="H111" s="191">
        <f>'[1]Z07 一般公共预算财政拨款收入支出决算表(财决07表)'!$K109</f>
        <v>0</v>
      </c>
      <c r="I111" s="190" t="str">
        <f t="shared" si="4"/>
        <v>2</v>
      </c>
      <c r="J111" s="190" t="str">
        <f t="shared" si="5"/>
        <v>2</v>
      </c>
      <c r="K111" s="190">
        <f t="shared" si="6"/>
        <v>4</v>
      </c>
      <c r="L111" s="190" t="str">
        <f t="shared" si="7"/>
        <v/>
      </c>
      <c r="M111" s="190"/>
      <c r="N111" s="187"/>
    </row>
    <row r="112" spans="1:14" s="128" customFormat="1" ht="20.100000000000001" customHeight="1">
      <c r="A112" s="125" t="str">
        <f t="array" ref="A112">INDEX(G:G,SMALL(IF($K$12:$K$500=2,ROW($12:$500),4^8),ROW(G101)))&amp;""</f>
        <v/>
      </c>
      <c r="B112" s="126"/>
      <c r="C112" s="195" t="str">
        <f>IF(ISERROR(VLOOKUP(A112,'[1]Z07 一般公共预算财政拨款收入支出决算表(财决07表)'!$A$10:$T$500,4,FALSE)),"",VLOOKUP(A112,'[1]Z07 一般公共预算财政拨款收入支出决算表(财决07表)'!$A$10:$T$500,4,FALSE))</f>
        <v/>
      </c>
      <c r="D112" s="129" t="str">
        <f>IF(ISERROR(VLOOKUP(A112,'[1]Z07 一般公共预算财政拨款收入支出决算表(财决07表)'!$A$10:$T$500,11,FALSE)),"",VLOOKUP(A112,'[1]Z07 一般公共预算财政拨款收入支出决算表(财决07表)'!$A$10:$T$500,11,FALSE))</f>
        <v/>
      </c>
      <c r="E112" s="129" t="str">
        <f>IF(ISERROR(VLOOKUP(A112,'[1]Z07 一般公共预算财政拨款收入支出决算表(财决07表)'!$A$10:$T$500,12,FALSE)),"",VLOOKUP(A112,'[1]Z07 一般公共预算财政拨款收入支出决算表(财决07表)'!$A$10:$T$500,12,FALSE))</f>
        <v/>
      </c>
      <c r="F112" s="129" t="str">
        <f>IF(ISERROR(VLOOKUP(A112,'[1]Z07 一般公共预算财政拨款收入支出决算表(财决07表)'!$A$10:$T$500,15,FALSE)),"",VLOOKUP(A112,'[1]Z07 一般公共预算财政拨款收入支出决算表(财决07表)'!$A$10:$T$500,15,FALSE))</f>
        <v/>
      </c>
      <c r="G112" s="190">
        <f>'[1]Z07 一般公共预算财政拨款收入支出决算表(财决07表)'!A110</f>
        <v>0</v>
      </c>
      <c r="H112" s="191">
        <f>'[1]Z07 一般公共预算财政拨款收入支出决算表(财决07表)'!$K110</f>
        <v>0</v>
      </c>
      <c r="I112" s="190" t="str">
        <f t="shared" si="4"/>
        <v>2</v>
      </c>
      <c r="J112" s="190" t="str">
        <f t="shared" si="5"/>
        <v>2</v>
      </c>
      <c r="K112" s="190">
        <f t="shared" si="6"/>
        <v>4</v>
      </c>
      <c r="L112" s="190" t="str">
        <f t="shared" si="7"/>
        <v/>
      </c>
      <c r="M112" s="190"/>
      <c r="N112" s="187"/>
    </row>
    <row r="113" spans="1:14" s="128" customFormat="1" ht="20.100000000000001" customHeight="1">
      <c r="A113" s="125" t="str">
        <f t="array" ref="A113">INDEX(G:G,SMALL(IF($K$12:$K$500=2,ROW($12:$500),4^8),ROW(G102)))&amp;""</f>
        <v/>
      </c>
      <c r="B113" s="126"/>
      <c r="C113" s="195" t="str">
        <f>IF(ISERROR(VLOOKUP(A113,'[1]Z07 一般公共预算财政拨款收入支出决算表(财决07表)'!$A$10:$T$500,4,FALSE)),"",VLOOKUP(A113,'[1]Z07 一般公共预算财政拨款收入支出决算表(财决07表)'!$A$10:$T$500,4,FALSE))</f>
        <v/>
      </c>
      <c r="D113" s="129" t="str">
        <f>IF(ISERROR(VLOOKUP(A113,'[1]Z07 一般公共预算财政拨款收入支出决算表(财决07表)'!$A$10:$T$500,11,FALSE)),"",VLOOKUP(A113,'[1]Z07 一般公共预算财政拨款收入支出决算表(财决07表)'!$A$10:$T$500,11,FALSE))</f>
        <v/>
      </c>
      <c r="E113" s="129" t="str">
        <f>IF(ISERROR(VLOOKUP(A113,'[1]Z07 一般公共预算财政拨款收入支出决算表(财决07表)'!$A$10:$T$500,12,FALSE)),"",VLOOKUP(A113,'[1]Z07 一般公共预算财政拨款收入支出决算表(财决07表)'!$A$10:$T$500,12,FALSE))</f>
        <v/>
      </c>
      <c r="F113" s="129" t="str">
        <f>IF(ISERROR(VLOOKUP(A113,'[1]Z07 一般公共预算财政拨款收入支出决算表(财决07表)'!$A$10:$T$500,15,FALSE)),"",VLOOKUP(A113,'[1]Z07 一般公共预算财政拨款收入支出决算表(财决07表)'!$A$10:$T$500,15,FALSE))</f>
        <v/>
      </c>
      <c r="G113" s="190">
        <f>'[1]Z07 一般公共预算财政拨款收入支出决算表(财决07表)'!A111</f>
        <v>0</v>
      </c>
      <c r="H113" s="191">
        <f>'[1]Z07 一般公共预算财政拨款收入支出决算表(财决07表)'!$K111</f>
        <v>0</v>
      </c>
      <c r="I113" s="190" t="str">
        <f t="shared" si="4"/>
        <v>2</v>
      </c>
      <c r="J113" s="190" t="str">
        <f t="shared" si="5"/>
        <v>2</v>
      </c>
      <c r="K113" s="190">
        <f t="shared" si="6"/>
        <v>4</v>
      </c>
      <c r="L113" s="190" t="str">
        <f t="shared" si="7"/>
        <v/>
      </c>
      <c r="M113" s="190"/>
      <c r="N113" s="187"/>
    </row>
    <row r="114" spans="1:14" s="128" customFormat="1" ht="20.100000000000001" customHeight="1">
      <c r="A114" s="125" t="str">
        <f t="array" ref="A114">INDEX(G:G,SMALL(IF($K$12:$K$500=2,ROW($12:$500),4^8),ROW(G103)))&amp;""</f>
        <v/>
      </c>
      <c r="B114" s="126"/>
      <c r="C114" s="195" t="str">
        <f>IF(ISERROR(VLOOKUP(A114,'[1]Z07 一般公共预算财政拨款收入支出决算表(财决07表)'!$A$10:$T$500,4,FALSE)),"",VLOOKUP(A114,'[1]Z07 一般公共预算财政拨款收入支出决算表(财决07表)'!$A$10:$T$500,4,FALSE))</f>
        <v/>
      </c>
      <c r="D114" s="129" t="str">
        <f>IF(ISERROR(VLOOKUP(A114,'[1]Z07 一般公共预算财政拨款收入支出决算表(财决07表)'!$A$10:$T$500,11,FALSE)),"",VLOOKUP(A114,'[1]Z07 一般公共预算财政拨款收入支出决算表(财决07表)'!$A$10:$T$500,11,FALSE))</f>
        <v/>
      </c>
      <c r="E114" s="129" t="str">
        <f>IF(ISERROR(VLOOKUP(A114,'[1]Z07 一般公共预算财政拨款收入支出决算表(财决07表)'!$A$10:$T$500,12,FALSE)),"",VLOOKUP(A114,'[1]Z07 一般公共预算财政拨款收入支出决算表(财决07表)'!$A$10:$T$500,12,FALSE))</f>
        <v/>
      </c>
      <c r="F114" s="129" t="str">
        <f>IF(ISERROR(VLOOKUP(A114,'[1]Z07 一般公共预算财政拨款收入支出决算表(财决07表)'!$A$10:$T$500,15,FALSE)),"",VLOOKUP(A114,'[1]Z07 一般公共预算财政拨款收入支出决算表(财决07表)'!$A$10:$T$500,15,FALSE))</f>
        <v/>
      </c>
      <c r="G114" s="190">
        <f>'[1]Z07 一般公共预算财政拨款收入支出决算表(财决07表)'!A112</f>
        <v>0</v>
      </c>
      <c r="H114" s="191">
        <f>'[1]Z07 一般公共预算财政拨款收入支出决算表(财决07表)'!$K112</f>
        <v>0</v>
      </c>
      <c r="I114" s="190" t="str">
        <f t="shared" si="4"/>
        <v>2</v>
      </c>
      <c r="J114" s="190" t="str">
        <f t="shared" si="5"/>
        <v>2</v>
      </c>
      <c r="K114" s="190">
        <f t="shared" si="6"/>
        <v>4</v>
      </c>
      <c r="L114" s="190" t="str">
        <f t="shared" si="7"/>
        <v/>
      </c>
      <c r="M114" s="190"/>
      <c r="N114" s="187"/>
    </row>
    <row r="115" spans="1:14" s="128" customFormat="1" ht="20.100000000000001" customHeight="1">
      <c r="A115" s="125" t="str">
        <f t="array" ref="A115">INDEX(G:G,SMALL(IF($K$12:$K$500=2,ROW($12:$500),4^8),ROW(G104)))&amp;""</f>
        <v/>
      </c>
      <c r="B115" s="126"/>
      <c r="C115" s="195" t="str">
        <f>IF(ISERROR(VLOOKUP(A115,'[1]Z07 一般公共预算财政拨款收入支出决算表(财决07表)'!$A$10:$T$500,4,FALSE)),"",VLOOKUP(A115,'[1]Z07 一般公共预算财政拨款收入支出决算表(财决07表)'!$A$10:$T$500,4,FALSE))</f>
        <v/>
      </c>
      <c r="D115" s="129" t="str">
        <f>IF(ISERROR(VLOOKUP(A115,'[1]Z07 一般公共预算财政拨款收入支出决算表(财决07表)'!$A$10:$T$500,11,FALSE)),"",VLOOKUP(A115,'[1]Z07 一般公共预算财政拨款收入支出决算表(财决07表)'!$A$10:$T$500,11,FALSE))</f>
        <v/>
      </c>
      <c r="E115" s="129" t="str">
        <f>IF(ISERROR(VLOOKUP(A115,'[1]Z07 一般公共预算财政拨款收入支出决算表(财决07表)'!$A$10:$T$500,12,FALSE)),"",VLOOKUP(A115,'[1]Z07 一般公共预算财政拨款收入支出决算表(财决07表)'!$A$10:$T$500,12,FALSE))</f>
        <v/>
      </c>
      <c r="F115" s="129" t="str">
        <f>IF(ISERROR(VLOOKUP(A115,'[1]Z07 一般公共预算财政拨款收入支出决算表(财决07表)'!$A$10:$T$500,15,FALSE)),"",VLOOKUP(A115,'[1]Z07 一般公共预算财政拨款收入支出决算表(财决07表)'!$A$10:$T$500,15,FALSE))</f>
        <v/>
      </c>
      <c r="G115" s="190">
        <f>'[1]Z07 一般公共预算财政拨款收入支出决算表(财决07表)'!A113</f>
        <v>0</v>
      </c>
      <c r="H115" s="191">
        <f>'[1]Z07 一般公共预算财政拨款收入支出决算表(财决07表)'!$K113</f>
        <v>0</v>
      </c>
      <c r="I115" s="190" t="str">
        <f t="shared" si="4"/>
        <v>2</v>
      </c>
      <c r="J115" s="190" t="str">
        <f t="shared" si="5"/>
        <v>2</v>
      </c>
      <c r="K115" s="190">
        <f t="shared" si="6"/>
        <v>4</v>
      </c>
      <c r="L115" s="190" t="str">
        <f t="shared" si="7"/>
        <v/>
      </c>
      <c r="M115" s="190"/>
      <c r="N115" s="187"/>
    </row>
    <row r="116" spans="1:14" s="128" customFormat="1" ht="20.100000000000001" customHeight="1">
      <c r="A116" s="125" t="str">
        <f t="array" ref="A116">INDEX(G:G,SMALL(IF($K$12:$K$500=2,ROW($12:$500),4^8),ROW(G105)))&amp;""</f>
        <v/>
      </c>
      <c r="B116" s="126"/>
      <c r="C116" s="195" t="str">
        <f>IF(ISERROR(VLOOKUP(A116,'[1]Z07 一般公共预算财政拨款收入支出决算表(财决07表)'!$A$10:$T$500,4,FALSE)),"",VLOOKUP(A116,'[1]Z07 一般公共预算财政拨款收入支出决算表(财决07表)'!$A$10:$T$500,4,FALSE))</f>
        <v/>
      </c>
      <c r="D116" s="129" t="str">
        <f>IF(ISERROR(VLOOKUP(A116,'[1]Z07 一般公共预算财政拨款收入支出决算表(财决07表)'!$A$10:$T$500,11,FALSE)),"",VLOOKUP(A116,'[1]Z07 一般公共预算财政拨款收入支出决算表(财决07表)'!$A$10:$T$500,11,FALSE))</f>
        <v/>
      </c>
      <c r="E116" s="129" t="str">
        <f>IF(ISERROR(VLOOKUP(A116,'[1]Z07 一般公共预算财政拨款收入支出决算表(财决07表)'!$A$10:$T$500,12,FALSE)),"",VLOOKUP(A116,'[1]Z07 一般公共预算财政拨款收入支出决算表(财决07表)'!$A$10:$T$500,12,FALSE))</f>
        <v/>
      </c>
      <c r="F116" s="129" t="str">
        <f>IF(ISERROR(VLOOKUP(A116,'[1]Z07 一般公共预算财政拨款收入支出决算表(财决07表)'!$A$10:$T$500,15,FALSE)),"",VLOOKUP(A116,'[1]Z07 一般公共预算财政拨款收入支出决算表(财决07表)'!$A$10:$T$500,15,FALSE))</f>
        <v/>
      </c>
      <c r="G116" s="190">
        <f>'[1]Z07 一般公共预算财政拨款收入支出决算表(财决07表)'!A114</f>
        <v>0</v>
      </c>
      <c r="H116" s="191">
        <f>'[1]Z07 一般公共预算财政拨款收入支出决算表(财决07表)'!$K114</f>
        <v>0</v>
      </c>
      <c r="I116" s="190" t="str">
        <f t="shared" si="4"/>
        <v>2</v>
      </c>
      <c r="J116" s="190" t="str">
        <f t="shared" si="5"/>
        <v>2</v>
      </c>
      <c r="K116" s="190">
        <f t="shared" si="6"/>
        <v>4</v>
      </c>
      <c r="L116" s="190" t="str">
        <f t="shared" si="7"/>
        <v/>
      </c>
      <c r="M116" s="190"/>
      <c r="N116" s="187"/>
    </row>
    <row r="117" spans="1:14" s="128" customFormat="1" ht="20.100000000000001" customHeight="1">
      <c r="A117" s="125" t="str">
        <f t="array" ref="A117">INDEX(G:G,SMALL(IF($K$12:$K$500=2,ROW($12:$500),4^8),ROW(G106)))&amp;""</f>
        <v/>
      </c>
      <c r="B117" s="126"/>
      <c r="C117" s="195" t="str">
        <f>IF(ISERROR(VLOOKUP(A117,'[1]Z07 一般公共预算财政拨款收入支出决算表(财决07表)'!$A$10:$T$500,4,FALSE)),"",VLOOKUP(A117,'[1]Z07 一般公共预算财政拨款收入支出决算表(财决07表)'!$A$10:$T$500,4,FALSE))</f>
        <v/>
      </c>
      <c r="D117" s="129" t="str">
        <f>IF(ISERROR(VLOOKUP(A117,'[1]Z07 一般公共预算财政拨款收入支出决算表(财决07表)'!$A$10:$T$500,11,FALSE)),"",VLOOKUP(A117,'[1]Z07 一般公共预算财政拨款收入支出决算表(财决07表)'!$A$10:$T$500,11,FALSE))</f>
        <v/>
      </c>
      <c r="E117" s="129" t="str">
        <f>IF(ISERROR(VLOOKUP(A117,'[1]Z07 一般公共预算财政拨款收入支出决算表(财决07表)'!$A$10:$T$500,12,FALSE)),"",VLOOKUP(A117,'[1]Z07 一般公共预算财政拨款收入支出决算表(财决07表)'!$A$10:$T$500,12,FALSE))</f>
        <v/>
      </c>
      <c r="F117" s="129" t="str">
        <f>IF(ISERROR(VLOOKUP(A117,'[1]Z07 一般公共预算财政拨款收入支出决算表(财决07表)'!$A$10:$T$500,15,FALSE)),"",VLOOKUP(A117,'[1]Z07 一般公共预算财政拨款收入支出决算表(财决07表)'!$A$10:$T$500,15,FALSE))</f>
        <v/>
      </c>
      <c r="G117" s="190">
        <f>'[1]Z07 一般公共预算财政拨款收入支出决算表(财决07表)'!A115</f>
        <v>0</v>
      </c>
      <c r="H117" s="191">
        <f>'[1]Z07 一般公共预算财政拨款收入支出决算表(财决07表)'!$K115</f>
        <v>0</v>
      </c>
      <c r="I117" s="190" t="str">
        <f t="shared" si="4"/>
        <v>2</v>
      </c>
      <c r="J117" s="190" t="str">
        <f t="shared" si="5"/>
        <v>2</v>
      </c>
      <c r="K117" s="190">
        <f t="shared" si="6"/>
        <v>4</v>
      </c>
      <c r="L117" s="190" t="str">
        <f t="shared" si="7"/>
        <v/>
      </c>
      <c r="M117" s="190"/>
      <c r="N117" s="187"/>
    </row>
    <row r="118" spans="1:14" s="128" customFormat="1" ht="20.100000000000001" customHeight="1">
      <c r="A118" s="125" t="str">
        <f t="array" ref="A118">INDEX(G:G,SMALL(IF($K$12:$K$500=2,ROW($12:$500),4^8),ROW(G107)))&amp;""</f>
        <v/>
      </c>
      <c r="B118" s="126"/>
      <c r="C118" s="195" t="str">
        <f>IF(ISERROR(VLOOKUP(A118,'[1]Z07 一般公共预算财政拨款收入支出决算表(财决07表)'!$A$10:$T$500,4,FALSE)),"",VLOOKUP(A118,'[1]Z07 一般公共预算财政拨款收入支出决算表(财决07表)'!$A$10:$T$500,4,FALSE))</f>
        <v/>
      </c>
      <c r="D118" s="129" t="str">
        <f>IF(ISERROR(VLOOKUP(A118,'[1]Z07 一般公共预算财政拨款收入支出决算表(财决07表)'!$A$10:$T$500,11,FALSE)),"",VLOOKUP(A118,'[1]Z07 一般公共预算财政拨款收入支出决算表(财决07表)'!$A$10:$T$500,11,FALSE))</f>
        <v/>
      </c>
      <c r="E118" s="129" t="str">
        <f>IF(ISERROR(VLOOKUP(A118,'[1]Z07 一般公共预算财政拨款收入支出决算表(财决07表)'!$A$10:$T$500,12,FALSE)),"",VLOOKUP(A118,'[1]Z07 一般公共预算财政拨款收入支出决算表(财决07表)'!$A$10:$T$500,12,FALSE))</f>
        <v/>
      </c>
      <c r="F118" s="129" t="str">
        <f>IF(ISERROR(VLOOKUP(A118,'[1]Z07 一般公共预算财政拨款收入支出决算表(财决07表)'!$A$10:$T$500,15,FALSE)),"",VLOOKUP(A118,'[1]Z07 一般公共预算财政拨款收入支出决算表(财决07表)'!$A$10:$T$500,15,FALSE))</f>
        <v/>
      </c>
      <c r="G118" s="190">
        <f>'[1]Z07 一般公共预算财政拨款收入支出决算表(财决07表)'!A116</f>
        <v>0</v>
      </c>
      <c r="H118" s="191">
        <f>'[1]Z07 一般公共预算财政拨款收入支出决算表(财决07表)'!$K116</f>
        <v>0</v>
      </c>
      <c r="I118" s="190" t="str">
        <f t="shared" si="4"/>
        <v>2</v>
      </c>
      <c r="J118" s="190" t="str">
        <f t="shared" si="5"/>
        <v>2</v>
      </c>
      <c r="K118" s="190">
        <f t="shared" si="6"/>
        <v>4</v>
      </c>
      <c r="L118" s="190" t="str">
        <f t="shared" si="7"/>
        <v/>
      </c>
      <c r="M118" s="190"/>
      <c r="N118" s="187"/>
    </row>
    <row r="119" spans="1:14" s="128" customFormat="1" ht="20.100000000000001" customHeight="1">
      <c r="A119" s="125" t="str">
        <f t="array" ref="A119">INDEX(G:G,SMALL(IF($K$12:$K$500=2,ROW($12:$500),4^8),ROW(G108)))&amp;""</f>
        <v/>
      </c>
      <c r="B119" s="126"/>
      <c r="C119" s="195" t="str">
        <f>IF(ISERROR(VLOOKUP(A119,'[1]Z07 一般公共预算财政拨款收入支出决算表(财决07表)'!$A$10:$T$500,4,FALSE)),"",VLOOKUP(A119,'[1]Z07 一般公共预算财政拨款收入支出决算表(财决07表)'!$A$10:$T$500,4,FALSE))</f>
        <v/>
      </c>
      <c r="D119" s="129" t="str">
        <f>IF(ISERROR(VLOOKUP(A119,'[1]Z07 一般公共预算财政拨款收入支出决算表(财决07表)'!$A$10:$T$500,11,FALSE)),"",VLOOKUP(A119,'[1]Z07 一般公共预算财政拨款收入支出决算表(财决07表)'!$A$10:$T$500,11,FALSE))</f>
        <v/>
      </c>
      <c r="E119" s="129" t="str">
        <f>IF(ISERROR(VLOOKUP(A119,'[1]Z07 一般公共预算财政拨款收入支出决算表(财决07表)'!$A$10:$T$500,12,FALSE)),"",VLOOKUP(A119,'[1]Z07 一般公共预算财政拨款收入支出决算表(财决07表)'!$A$10:$T$500,12,FALSE))</f>
        <v/>
      </c>
      <c r="F119" s="129" t="str">
        <f>IF(ISERROR(VLOOKUP(A119,'[1]Z07 一般公共预算财政拨款收入支出决算表(财决07表)'!$A$10:$T$500,15,FALSE)),"",VLOOKUP(A119,'[1]Z07 一般公共预算财政拨款收入支出决算表(财决07表)'!$A$10:$T$500,15,FALSE))</f>
        <v/>
      </c>
      <c r="G119" s="190">
        <f>'[1]Z07 一般公共预算财政拨款收入支出决算表(财决07表)'!A117</f>
        <v>0</v>
      </c>
      <c r="H119" s="191">
        <f>'[1]Z07 一般公共预算财政拨款收入支出决算表(财决07表)'!$K117</f>
        <v>0</v>
      </c>
      <c r="I119" s="190" t="str">
        <f t="shared" si="4"/>
        <v>2</v>
      </c>
      <c r="J119" s="190" t="str">
        <f t="shared" si="5"/>
        <v>2</v>
      </c>
      <c r="K119" s="190">
        <f t="shared" si="6"/>
        <v>4</v>
      </c>
      <c r="L119" s="190" t="str">
        <f t="shared" si="7"/>
        <v/>
      </c>
      <c r="M119" s="190"/>
      <c r="N119" s="187"/>
    </row>
    <row r="120" spans="1:14" s="128" customFormat="1" ht="20.100000000000001" customHeight="1">
      <c r="A120" s="125" t="str">
        <f t="array" ref="A120">INDEX(G:G,SMALL(IF($K$12:$K$500=2,ROW($12:$500),4^8),ROW(G109)))&amp;""</f>
        <v/>
      </c>
      <c r="B120" s="126"/>
      <c r="C120" s="195" t="str">
        <f>IF(ISERROR(VLOOKUP(A120,'[1]Z07 一般公共预算财政拨款收入支出决算表(财决07表)'!$A$10:$T$500,4,FALSE)),"",VLOOKUP(A120,'[1]Z07 一般公共预算财政拨款收入支出决算表(财决07表)'!$A$10:$T$500,4,FALSE))</f>
        <v/>
      </c>
      <c r="D120" s="129" t="str">
        <f>IF(ISERROR(VLOOKUP(A120,'[1]Z07 一般公共预算财政拨款收入支出决算表(财决07表)'!$A$10:$T$500,11,FALSE)),"",VLOOKUP(A120,'[1]Z07 一般公共预算财政拨款收入支出决算表(财决07表)'!$A$10:$T$500,11,FALSE))</f>
        <v/>
      </c>
      <c r="E120" s="129" t="str">
        <f>IF(ISERROR(VLOOKUP(A120,'[1]Z07 一般公共预算财政拨款收入支出决算表(财决07表)'!$A$10:$T$500,12,FALSE)),"",VLOOKUP(A120,'[1]Z07 一般公共预算财政拨款收入支出决算表(财决07表)'!$A$10:$T$500,12,FALSE))</f>
        <v/>
      </c>
      <c r="F120" s="129" t="str">
        <f>IF(ISERROR(VLOOKUP(A120,'[1]Z07 一般公共预算财政拨款收入支出决算表(财决07表)'!$A$10:$T$500,15,FALSE)),"",VLOOKUP(A120,'[1]Z07 一般公共预算财政拨款收入支出决算表(财决07表)'!$A$10:$T$500,15,FALSE))</f>
        <v/>
      </c>
      <c r="G120" s="190">
        <f>'[1]Z07 一般公共预算财政拨款收入支出决算表(财决07表)'!A118</f>
        <v>0</v>
      </c>
      <c r="H120" s="191">
        <f>'[1]Z07 一般公共预算财政拨款收入支出决算表(财决07表)'!$K118</f>
        <v>0</v>
      </c>
      <c r="I120" s="190" t="str">
        <f t="shared" si="4"/>
        <v>2</v>
      </c>
      <c r="J120" s="190" t="str">
        <f t="shared" si="5"/>
        <v>2</v>
      </c>
      <c r="K120" s="190">
        <f t="shared" si="6"/>
        <v>4</v>
      </c>
      <c r="L120" s="190" t="str">
        <f t="shared" si="7"/>
        <v/>
      </c>
      <c r="M120" s="190"/>
      <c r="N120" s="187"/>
    </row>
    <row r="121" spans="1:14" s="128" customFormat="1" ht="20.100000000000001" customHeight="1">
      <c r="A121" s="125" t="str">
        <f t="array" ref="A121">INDEX(G:G,SMALL(IF($K$12:$K$500=2,ROW($12:$500),4^8),ROW(G110)))&amp;""</f>
        <v/>
      </c>
      <c r="B121" s="126"/>
      <c r="C121" s="195" t="str">
        <f>IF(ISERROR(VLOOKUP(A121,'[1]Z07 一般公共预算财政拨款收入支出决算表(财决07表)'!$A$10:$T$500,4,FALSE)),"",VLOOKUP(A121,'[1]Z07 一般公共预算财政拨款收入支出决算表(财决07表)'!$A$10:$T$500,4,FALSE))</f>
        <v/>
      </c>
      <c r="D121" s="129" t="str">
        <f>IF(ISERROR(VLOOKUP(A121,'[1]Z07 一般公共预算财政拨款收入支出决算表(财决07表)'!$A$10:$T$500,11,FALSE)),"",VLOOKUP(A121,'[1]Z07 一般公共预算财政拨款收入支出决算表(财决07表)'!$A$10:$T$500,11,FALSE))</f>
        <v/>
      </c>
      <c r="E121" s="129" t="str">
        <f>IF(ISERROR(VLOOKUP(A121,'[1]Z07 一般公共预算财政拨款收入支出决算表(财决07表)'!$A$10:$T$500,12,FALSE)),"",VLOOKUP(A121,'[1]Z07 一般公共预算财政拨款收入支出决算表(财决07表)'!$A$10:$T$500,12,FALSE))</f>
        <v/>
      </c>
      <c r="F121" s="129" t="str">
        <f>IF(ISERROR(VLOOKUP(A121,'[1]Z07 一般公共预算财政拨款收入支出决算表(财决07表)'!$A$10:$T$500,15,FALSE)),"",VLOOKUP(A121,'[1]Z07 一般公共预算财政拨款收入支出决算表(财决07表)'!$A$10:$T$500,15,FALSE))</f>
        <v/>
      </c>
      <c r="G121" s="190">
        <f>'[1]Z07 一般公共预算财政拨款收入支出决算表(财决07表)'!A119</f>
        <v>0</v>
      </c>
      <c r="H121" s="191">
        <f>'[1]Z07 一般公共预算财政拨款收入支出决算表(财决07表)'!$K119</f>
        <v>0</v>
      </c>
      <c r="I121" s="190" t="str">
        <f t="shared" si="4"/>
        <v>2</v>
      </c>
      <c r="J121" s="190" t="str">
        <f t="shared" si="5"/>
        <v>2</v>
      </c>
      <c r="K121" s="190">
        <f t="shared" si="6"/>
        <v>4</v>
      </c>
      <c r="L121" s="190" t="str">
        <f t="shared" si="7"/>
        <v/>
      </c>
      <c r="M121" s="190"/>
      <c r="N121" s="187"/>
    </row>
    <row r="122" spans="1:14" s="128" customFormat="1" ht="20.100000000000001" customHeight="1">
      <c r="A122" s="125" t="str">
        <f t="array" ref="A122">INDEX(G:G,SMALL(IF($K$12:$K$500=2,ROW($12:$500),4^8),ROW(G111)))&amp;""</f>
        <v/>
      </c>
      <c r="B122" s="126"/>
      <c r="C122" s="195" t="str">
        <f>IF(ISERROR(VLOOKUP(A122,'[1]Z07 一般公共预算财政拨款收入支出决算表(财决07表)'!$A$10:$T$500,4,FALSE)),"",VLOOKUP(A122,'[1]Z07 一般公共预算财政拨款收入支出决算表(财决07表)'!$A$10:$T$500,4,FALSE))</f>
        <v/>
      </c>
      <c r="D122" s="129" t="str">
        <f>IF(ISERROR(VLOOKUP(A122,'[1]Z07 一般公共预算财政拨款收入支出决算表(财决07表)'!$A$10:$T$500,11,FALSE)),"",VLOOKUP(A122,'[1]Z07 一般公共预算财政拨款收入支出决算表(财决07表)'!$A$10:$T$500,11,FALSE))</f>
        <v/>
      </c>
      <c r="E122" s="129" t="str">
        <f>IF(ISERROR(VLOOKUP(A122,'[1]Z07 一般公共预算财政拨款收入支出决算表(财决07表)'!$A$10:$T$500,12,FALSE)),"",VLOOKUP(A122,'[1]Z07 一般公共预算财政拨款收入支出决算表(财决07表)'!$A$10:$T$500,12,FALSE))</f>
        <v/>
      </c>
      <c r="F122" s="129" t="str">
        <f>IF(ISERROR(VLOOKUP(A122,'[1]Z07 一般公共预算财政拨款收入支出决算表(财决07表)'!$A$10:$T$500,15,FALSE)),"",VLOOKUP(A122,'[1]Z07 一般公共预算财政拨款收入支出决算表(财决07表)'!$A$10:$T$500,15,FALSE))</f>
        <v/>
      </c>
      <c r="G122" s="190">
        <f>'[1]Z07 一般公共预算财政拨款收入支出决算表(财决07表)'!A120</f>
        <v>0</v>
      </c>
      <c r="H122" s="191">
        <f>'[1]Z07 一般公共预算财政拨款收入支出决算表(财决07表)'!$K120</f>
        <v>0</v>
      </c>
      <c r="I122" s="190" t="str">
        <f t="shared" si="4"/>
        <v>2</v>
      </c>
      <c r="J122" s="190" t="str">
        <f t="shared" si="5"/>
        <v>2</v>
      </c>
      <c r="K122" s="190">
        <f t="shared" si="6"/>
        <v>4</v>
      </c>
      <c r="L122" s="190" t="str">
        <f t="shared" si="7"/>
        <v/>
      </c>
      <c r="M122" s="190"/>
      <c r="N122" s="187"/>
    </row>
    <row r="123" spans="1:14" s="128" customFormat="1" ht="20.100000000000001" customHeight="1">
      <c r="A123" s="125" t="str">
        <f t="array" ref="A123">INDEX(G:G,SMALL(IF($K$12:$K$500=2,ROW($12:$500),4^8),ROW(G112)))&amp;""</f>
        <v/>
      </c>
      <c r="B123" s="126"/>
      <c r="C123" s="195" t="str">
        <f>IF(ISERROR(VLOOKUP(A123,'[1]Z07 一般公共预算财政拨款收入支出决算表(财决07表)'!$A$10:$T$500,4,FALSE)),"",VLOOKUP(A123,'[1]Z07 一般公共预算财政拨款收入支出决算表(财决07表)'!$A$10:$T$500,4,FALSE))</f>
        <v/>
      </c>
      <c r="D123" s="129" t="str">
        <f>IF(ISERROR(VLOOKUP(A123,'[1]Z07 一般公共预算财政拨款收入支出决算表(财决07表)'!$A$10:$T$500,11,FALSE)),"",VLOOKUP(A123,'[1]Z07 一般公共预算财政拨款收入支出决算表(财决07表)'!$A$10:$T$500,11,FALSE))</f>
        <v/>
      </c>
      <c r="E123" s="129" t="str">
        <f>IF(ISERROR(VLOOKUP(A123,'[1]Z07 一般公共预算财政拨款收入支出决算表(财决07表)'!$A$10:$T$500,12,FALSE)),"",VLOOKUP(A123,'[1]Z07 一般公共预算财政拨款收入支出决算表(财决07表)'!$A$10:$T$500,12,FALSE))</f>
        <v/>
      </c>
      <c r="F123" s="129" t="str">
        <f>IF(ISERROR(VLOOKUP(A123,'[1]Z07 一般公共预算财政拨款收入支出决算表(财决07表)'!$A$10:$T$500,15,FALSE)),"",VLOOKUP(A123,'[1]Z07 一般公共预算财政拨款收入支出决算表(财决07表)'!$A$10:$T$500,15,FALSE))</f>
        <v/>
      </c>
      <c r="G123" s="190">
        <f>'[1]Z07 一般公共预算财政拨款收入支出决算表(财决07表)'!A121</f>
        <v>0</v>
      </c>
      <c r="H123" s="191">
        <f>'[1]Z07 一般公共预算财政拨款收入支出决算表(财决07表)'!$K121</f>
        <v>0</v>
      </c>
      <c r="I123" s="190" t="str">
        <f t="shared" si="4"/>
        <v>2</v>
      </c>
      <c r="J123" s="190" t="str">
        <f t="shared" si="5"/>
        <v>2</v>
      </c>
      <c r="K123" s="190">
        <f t="shared" si="6"/>
        <v>4</v>
      </c>
      <c r="L123" s="190" t="str">
        <f t="shared" si="7"/>
        <v/>
      </c>
      <c r="M123" s="190"/>
      <c r="N123" s="187"/>
    </row>
    <row r="124" spans="1:14" s="128" customFormat="1" ht="20.100000000000001" customHeight="1">
      <c r="A124" s="125" t="str">
        <f t="array" ref="A124">INDEX(G:G,SMALL(IF($K$12:$K$500=2,ROW($12:$500),4^8),ROW(G113)))&amp;""</f>
        <v/>
      </c>
      <c r="B124" s="126"/>
      <c r="C124" s="195" t="str">
        <f>IF(ISERROR(VLOOKUP(A124,'[1]Z07 一般公共预算财政拨款收入支出决算表(财决07表)'!$A$10:$T$500,4,FALSE)),"",VLOOKUP(A124,'[1]Z07 一般公共预算财政拨款收入支出决算表(财决07表)'!$A$10:$T$500,4,FALSE))</f>
        <v/>
      </c>
      <c r="D124" s="129" t="str">
        <f>IF(ISERROR(VLOOKUP(A124,'[1]Z07 一般公共预算财政拨款收入支出决算表(财决07表)'!$A$10:$T$500,11,FALSE)),"",VLOOKUP(A124,'[1]Z07 一般公共预算财政拨款收入支出决算表(财决07表)'!$A$10:$T$500,11,FALSE))</f>
        <v/>
      </c>
      <c r="E124" s="129" t="str">
        <f>IF(ISERROR(VLOOKUP(A124,'[1]Z07 一般公共预算财政拨款收入支出决算表(财决07表)'!$A$10:$T$500,12,FALSE)),"",VLOOKUP(A124,'[1]Z07 一般公共预算财政拨款收入支出决算表(财决07表)'!$A$10:$T$500,12,FALSE))</f>
        <v/>
      </c>
      <c r="F124" s="129" t="str">
        <f>IF(ISERROR(VLOOKUP(A124,'[1]Z07 一般公共预算财政拨款收入支出决算表(财决07表)'!$A$10:$T$500,15,FALSE)),"",VLOOKUP(A124,'[1]Z07 一般公共预算财政拨款收入支出决算表(财决07表)'!$A$10:$T$500,15,FALSE))</f>
        <v/>
      </c>
      <c r="G124" s="190">
        <f>'[1]Z07 一般公共预算财政拨款收入支出决算表(财决07表)'!A122</f>
        <v>0</v>
      </c>
      <c r="H124" s="191">
        <f>'[1]Z07 一般公共预算财政拨款收入支出决算表(财决07表)'!$K122</f>
        <v>0</v>
      </c>
      <c r="I124" s="190" t="str">
        <f t="shared" si="4"/>
        <v>2</v>
      </c>
      <c r="J124" s="190" t="str">
        <f t="shared" si="5"/>
        <v>2</v>
      </c>
      <c r="K124" s="190">
        <f t="shared" si="6"/>
        <v>4</v>
      </c>
      <c r="L124" s="190" t="str">
        <f t="shared" si="7"/>
        <v/>
      </c>
      <c r="M124" s="190"/>
      <c r="N124" s="187"/>
    </row>
    <row r="125" spans="1:14" s="128" customFormat="1" ht="20.100000000000001" customHeight="1">
      <c r="A125" s="125" t="str">
        <f t="array" ref="A125">INDEX(G:G,SMALL(IF($K$12:$K$500=2,ROW($12:$500),4^8),ROW(G114)))&amp;""</f>
        <v/>
      </c>
      <c r="B125" s="126"/>
      <c r="C125" s="195" t="str">
        <f>IF(ISERROR(VLOOKUP(A125,'[1]Z07 一般公共预算财政拨款收入支出决算表(财决07表)'!$A$10:$T$500,4,FALSE)),"",VLOOKUP(A125,'[1]Z07 一般公共预算财政拨款收入支出决算表(财决07表)'!$A$10:$T$500,4,FALSE))</f>
        <v/>
      </c>
      <c r="D125" s="129" t="str">
        <f>IF(ISERROR(VLOOKUP(A125,'[1]Z07 一般公共预算财政拨款收入支出决算表(财决07表)'!$A$10:$T$500,11,FALSE)),"",VLOOKUP(A125,'[1]Z07 一般公共预算财政拨款收入支出决算表(财决07表)'!$A$10:$T$500,11,FALSE))</f>
        <v/>
      </c>
      <c r="E125" s="129" t="str">
        <f>IF(ISERROR(VLOOKUP(A125,'[1]Z07 一般公共预算财政拨款收入支出决算表(财决07表)'!$A$10:$T$500,12,FALSE)),"",VLOOKUP(A125,'[1]Z07 一般公共预算财政拨款收入支出决算表(财决07表)'!$A$10:$T$500,12,FALSE))</f>
        <v/>
      </c>
      <c r="F125" s="129" t="str">
        <f>IF(ISERROR(VLOOKUP(A125,'[1]Z07 一般公共预算财政拨款收入支出决算表(财决07表)'!$A$10:$T$500,15,FALSE)),"",VLOOKUP(A125,'[1]Z07 一般公共预算财政拨款收入支出决算表(财决07表)'!$A$10:$T$500,15,FALSE))</f>
        <v/>
      </c>
      <c r="G125" s="190">
        <f>'[1]Z07 一般公共预算财政拨款收入支出决算表(财决07表)'!A123</f>
        <v>0</v>
      </c>
      <c r="H125" s="191">
        <f>'[1]Z07 一般公共预算财政拨款收入支出决算表(财决07表)'!$K123</f>
        <v>0</v>
      </c>
      <c r="I125" s="190" t="str">
        <f t="shared" si="4"/>
        <v>2</v>
      </c>
      <c r="J125" s="190" t="str">
        <f t="shared" si="5"/>
        <v>2</v>
      </c>
      <c r="K125" s="190">
        <f t="shared" si="6"/>
        <v>4</v>
      </c>
      <c r="L125" s="190" t="str">
        <f t="shared" si="7"/>
        <v/>
      </c>
      <c r="M125" s="190"/>
      <c r="N125" s="187"/>
    </row>
    <row r="126" spans="1:14" s="128" customFormat="1" ht="20.100000000000001" customHeight="1">
      <c r="A126" s="125" t="str">
        <f t="array" ref="A126">INDEX(G:G,SMALL(IF($K$12:$K$500=2,ROW($12:$500),4^8),ROW(G115)))&amp;""</f>
        <v/>
      </c>
      <c r="B126" s="126"/>
      <c r="C126" s="195" t="str">
        <f>IF(ISERROR(VLOOKUP(A126,'[1]Z07 一般公共预算财政拨款收入支出决算表(财决07表)'!$A$10:$T$500,4,FALSE)),"",VLOOKUP(A126,'[1]Z07 一般公共预算财政拨款收入支出决算表(财决07表)'!$A$10:$T$500,4,FALSE))</f>
        <v/>
      </c>
      <c r="D126" s="129" t="str">
        <f>IF(ISERROR(VLOOKUP(A126,'[1]Z07 一般公共预算财政拨款收入支出决算表(财决07表)'!$A$10:$T$500,11,FALSE)),"",VLOOKUP(A126,'[1]Z07 一般公共预算财政拨款收入支出决算表(财决07表)'!$A$10:$T$500,11,FALSE))</f>
        <v/>
      </c>
      <c r="E126" s="129" t="str">
        <f>IF(ISERROR(VLOOKUP(A126,'[1]Z07 一般公共预算财政拨款收入支出决算表(财决07表)'!$A$10:$T$500,12,FALSE)),"",VLOOKUP(A126,'[1]Z07 一般公共预算财政拨款收入支出决算表(财决07表)'!$A$10:$T$500,12,FALSE))</f>
        <v/>
      </c>
      <c r="F126" s="129" t="str">
        <f>IF(ISERROR(VLOOKUP(A126,'[1]Z07 一般公共预算财政拨款收入支出决算表(财决07表)'!$A$10:$T$500,15,FALSE)),"",VLOOKUP(A126,'[1]Z07 一般公共预算财政拨款收入支出决算表(财决07表)'!$A$10:$T$500,15,FALSE))</f>
        <v/>
      </c>
      <c r="G126" s="190">
        <f>'[1]Z07 一般公共预算财政拨款收入支出决算表(财决07表)'!A124</f>
        <v>0</v>
      </c>
      <c r="H126" s="191">
        <f>'[1]Z07 一般公共预算财政拨款收入支出决算表(财决07表)'!$K124</f>
        <v>0</v>
      </c>
      <c r="I126" s="190" t="str">
        <f t="shared" si="4"/>
        <v>2</v>
      </c>
      <c r="J126" s="190" t="str">
        <f t="shared" si="5"/>
        <v>2</v>
      </c>
      <c r="K126" s="190">
        <f t="shared" si="6"/>
        <v>4</v>
      </c>
      <c r="L126" s="190" t="str">
        <f t="shared" si="7"/>
        <v/>
      </c>
      <c r="M126" s="190"/>
      <c r="N126" s="187"/>
    </row>
    <row r="127" spans="1:14" s="128" customFormat="1" ht="20.100000000000001" customHeight="1">
      <c r="A127" s="125" t="str">
        <f t="array" ref="A127">INDEX(G:G,SMALL(IF($K$12:$K$500=2,ROW($12:$500),4^8),ROW(G116)))&amp;""</f>
        <v/>
      </c>
      <c r="B127" s="126"/>
      <c r="C127" s="195" t="str">
        <f>IF(ISERROR(VLOOKUP(A127,'[1]Z07 一般公共预算财政拨款收入支出决算表(财决07表)'!$A$10:$T$500,4,FALSE)),"",VLOOKUP(A127,'[1]Z07 一般公共预算财政拨款收入支出决算表(财决07表)'!$A$10:$T$500,4,FALSE))</f>
        <v/>
      </c>
      <c r="D127" s="129" t="str">
        <f>IF(ISERROR(VLOOKUP(A127,'[1]Z07 一般公共预算财政拨款收入支出决算表(财决07表)'!$A$10:$T$500,11,FALSE)),"",VLOOKUP(A127,'[1]Z07 一般公共预算财政拨款收入支出决算表(财决07表)'!$A$10:$T$500,11,FALSE))</f>
        <v/>
      </c>
      <c r="E127" s="129" t="str">
        <f>IF(ISERROR(VLOOKUP(A127,'[1]Z07 一般公共预算财政拨款收入支出决算表(财决07表)'!$A$10:$T$500,12,FALSE)),"",VLOOKUP(A127,'[1]Z07 一般公共预算财政拨款收入支出决算表(财决07表)'!$A$10:$T$500,12,FALSE))</f>
        <v/>
      </c>
      <c r="F127" s="129" t="str">
        <f>IF(ISERROR(VLOOKUP(A127,'[1]Z07 一般公共预算财政拨款收入支出决算表(财决07表)'!$A$10:$T$500,15,FALSE)),"",VLOOKUP(A127,'[1]Z07 一般公共预算财政拨款收入支出决算表(财决07表)'!$A$10:$T$500,15,FALSE))</f>
        <v/>
      </c>
      <c r="G127" s="190">
        <f>'[1]Z07 一般公共预算财政拨款收入支出决算表(财决07表)'!A125</f>
        <v>0</v>
      </c>
      <c r="H127" s="191">
        <f>'[1]Z07 一般公共预算财政拨款收入支出决算表(财决07表)'!$K125</f>
        <v>0</v>
      </c>
      <c r="I127" s="190" t="str">
        <f t="shared" si="4"/>
        <v>2</v>
      </c>
      <c r="J127" s="190" t="str">
        <f t="shared" si="5"/>
        <v>2</v>
      </c>
      <c r="K127" s="190">
        <f t="shared" si="6"/>
        <v>4</v>
      </c>
      <c r="L127" s="190" t="str">
        <f t="shared" si="7"/>
        <v/>
      </c>
      <c r="M127" s="190"/>
      <c r="N127" s="187"/>
    </row>
    <row r="128" spans="1:14" s="128" customFormat="1" ht="20.100000000000001" customHeight="1">
      <c r="A128" s="125" t="str">
        <f t="array" ref="A128">INDEX(G:G,SMALL(IF($K$12:$K$500=2,ROW($12:$500),4^8),ROW(G117)))&amp;""</f>
        <v/>
      </c>
      <c r="B128" s="126"/>
      <c r="C128" s="195" t="str">
        <f>IF(ISERROR(VLOOKUP(A128,'[1]Z07 一般公共预算财政拨款收入支出决算表(财决07表)'!$A$10:$T$500,4,FALSE)),"",VLOOKUP(A128,'[1]Z07 一般公共预算财政拨款收入支出决算表(财决07表)'!$A$10:$T$500,4,FALSE))</f>
        <v/>
      </c>
      <c r="D128" s="129" t="str">
        <f>IF(ISERROR(VLOOKUP(A128,'[1]Z07 一般公共预算财政拨款收入支出决算表(财决07表)'!$A$10:$T$500,11,FALSE)),"",VLOOKUP(A128,'[1]Z07 一般公共预算财政拨款收入支出决算表(财决07表)'!$A$10:$T$500,11,FALSE))</f>
        <v/>
      </c>
      <c r="E128" s="129" t="str">
        <f>IF(ISERROR(VLOOKUP(A128,'[1]Z07 一般公共预算财政拨款收入支出决算表(财决07表)'!$A$10:$T$500,12,FALSE)),"",VLOOKUP(A128,'[1]Z07 一般公共预算财政拨款收入支出决算表(财决07表)'!$A$10:$T$500,12,FALSE))</f>
        <v/>
      </c>
      <c r="F128" s="129" t="str">
        <f>IF(ISERROR(VLOOKUP(A128,'[1]Z07 一般公共预算财政拨款收入支出决算表(财决07表)'!$A$10:$T$500,15,FALSE)),"",VLOOKUP(A128,'[1]Z07 一般公共预算财政拨款收入支出决算表(财决07表)'!$A$10:$T$500,15,FALSE))</f>
        <v/>
      </c>
      <c r="G128" s="190">
        <f>'[1]Z07 一般公共预算财政拨款收入支出决算表(财决07表)'!A126</f>
        <v>0</v>
      </c>
      <c r="H128" s="191">
        <f>'[1]Z07 一般公共预算财政拨款收入支出决算表(财决07表)'!$K126</f>
        <v>0</v>
      </c>
      <c r="I128" s="190" t="str">
        <f t="shared" si="4"/>
        <v>2</v>
      </c>
      <c r="J128" s="190" t="str">
        <f t="shared" si="5"/>
        <v>2</v>
      </c>
      <c r="K128" s="190">
        <f t="shared" si="6"/>
        <v>4</v>
      </c>
      <c r="L128" s="190" t="str">
        <f t="shared" si="7"/>
        <v/>
      </c>
      <c r="M128" s="190"/>
      <c r="N128" s="187"/>
    </row>
    <row r="129" spans="1:14" s="128" customFormat="1" ht="20.100000000000001" customHeight="1">
      <c r="A129" s="125" t="str">
        <f t="array" ref="A129">INDEX(G:G,SMALL(IF($K$12:$K$500=2,ROW($12:$500),4^8),ROW(G118)))&amp;""</f>
        <v/>
      </c>
      <c r="B129" s="126"/>
      <c r="C129" s="195" t="str">
        <f>IF(ISERROR(VLOOKUP(A129,'[1]Z07 一般公共预算财政拨款收入支出决算表(财决07表)'!$A$10:$T$500,4,FALSE)),"",VLOOKUP(A129,'[1]Z07 一般公共预算财政拨款收入支出决算表(财决07表)'!$A$10:$T$500,4,FALSE))</f>
        <v/>
      </c>
      <c r="D129" s="129" t="str">
        <f>IF(ISERROR(VLOOKUP(A129,'[1]Z07 一般公共预算财政拨款收入支出决算表(财决07表)'!$A$10:$T$500,11,FALSE)),"",VLOOKUP(A129,'[1]Z07 一般公共预算财政拨款收入支出决算表(财决07表)'!$A$10:$T$500,11,FALSE))</f>
        <v/>
      </c>
      <c r="E129" s="129" t="str">
        <f>IF(ISERROR(VLOOKUP(A129,'[1]Z07 一般公共预算财政拨款收入支出决算表(财决07表)'!$A$10:$T$500,12,FALSE)),"",VLOOKUP(A129,'[1]Z07 一般公共预算财政拨款收入支出决算表(财决07表)'!$A$10:$T$500,12,FALSE))</f>
        <v/>
      </c>
      <c r="F129" s="129" t="str">
        <f>IF(ISERROR(VLOOKUP(A129,'[1]Z07 一般公共预算财政拨款收入支出决算表(财决07表)'!$A$10:$T$500,15,FALSE)),"",VLOOKUP(A129,'[1]Z07 一般公共预算财政拨款收入支出决算表(财决07表)'!$A$10:$T$500,15,FALSE))</f>
        <v/>
      </c>
      <c r="G129" s="190">
        <f>'[1]Z07 一般公共预算财政拨款收入支出决算表(财决07表)'!A127</f>
        <v>0</v>
      </c>
      <c r="H129" s="191">
        <f>'[1]Z07 一般公共预算财政拨款收入支出决算表(财决07表)'!$K127</f>
        <v>0</v>
      </c>
      <c r="I129" s="190" t="str">
        <f t="shared" si="4"/>
        <v>2</v>
      </c>
      <c r="J129" s="190" t="str">
        <f t="shared" si="5"/>
        <v>2</v>
      </c>
      <c r="K129" s="190">
        <f t="shared" si="6"/>
        <v>4</v>
      </c>
      <c r="L129" s="190" t="str">
        <f t="shared" si="7"/>
        <v/>
      </c>
      <c r="M129" s="190"/>
      <c r="N129" s="187"/>
    </row>
    <row r="130" spans="1:14" s="128" customFormat="1" ht="20.100000000000001" customHeight="1">
      <c r="A130" s="125" t="str">
        <f t="array" ref="A130">INDEX(G:G,SMALL(IF($K$12:$K$500=2,ROW($12:$500),4^8),ROW(G119)))&amp;""</f>
        <v/>
      </c>
      <c r="B130" s="126"/>
      <c r="C130" s="195" t="str">
        <f>IF(ISERROR(VLOOKUP(A130,'[1]Z07 一般公共预算财政拨款收入支出决算表(财决07表)'!$A$10:$T$500,4,FALSE)),"",VLOOKUP(A130,'[1]Z07 一般公共预算财政拨款收入支出决算表(财决07表)'!$A$10:$T$500,4,FALSE))</f>
        <v/>
      </c>
      <c r="D130" s="129" t="str">
        <f>IF(ISERROR(VLOOKUP(A130,'[1]Z07 一般公共预算财政拨款收入支出决算表(财决07表)'!$A$10:$T$500,11,FALSE)),"",VLOOKUP(A130,'[1]Z07 一般公共预算财政拨款收入支出决算表(财决07表)'!$A$10:$T$500,11,FALSE))</f>
        <v/>
      </c>
      <c r="E130" s="129" t="str">
        <f>IF(ISERROR(VLOOKUP(A130,'[1]Z07 一般公共预算财政拨款收入支出决算表(财决07表)'!$A$10:$T$500,12,FALSE)),"",VLOOKUP(A130,'[1]Z07 一般公共预算财政拨款收入支出决算表(财决07表)'!$A$10:$T$500,12,FALSE))</f>
        <v/>
      </c>
      <c r="F130" s="129" t="str">
        <f>IF(ISERROR(VLOOKUP(A130,'[1]Z07 一般公共预算财政拨款收入支出决算表(财决07表)'!$A$10:$T$500,15,FALSE)),"",VLOOKUP(A130,'[1]Z07 一般公共预算财政拨款收入支出决算表(财决07表)'!$A$10:$T$500,15,FALSE))</f>
        <v/>
      </c>
      <c r="G130" s="190">
        <f>'[1]Z07 一般公共预算财政拨款收入支出决算表(财决07表)'!A128</f>
        <v>0</v>
      </c>
      <c r="H130" s="191">
        <f>'[1]Z07 一般公共预算财政拨款收入支出决算表(财决07表)'!$K128</f>
        <v>0</v>
      </c>
      <c r="I130" s="190" t="str">
        <f t="shared" si="4"/>
        <v>2</v>
      </c>
      <c r="J130" s="190" t="str">
        <f t="shared" si="5"/>
        <v>2</v>
      </c>
      <c r="K130" s="190">
        <f t="shared" si="6"/>
        <v>4</v>
      </c>
      <c r="L130" s="190" t="str">
        <f t="shared" si="7"/>
        <v/>
      </c>
      <c r="M130" s="190"/>
      <c r="N130" s="187"/>
    </row>
    <row r="131" spans="1:14" s="128" customFormat="1" ht="20.100000000000001" customHeight="1">
      <c r="A131" s="125" t="str">
        <f t="array" ref="A131">INDEX(G:G,SMALL(IF($K$12:$K$500=2,ROW($12:$500),4^8),ROW(G120)))&amp;""</f>
        <v/>
      </c>
      <c r="B131" s="126"/>
      <c r="C131" s="195" t="str">
        <f>IF(ISERROR(VLOOKUP(A131,'[1]Z07 一般公共预算财政拨款收入支出决算表(财决07表)'!$A$10:$T$500,4,FALSE)),"",VLOOKUP(A131,'[1]Z07 一般公共预算财政拨款收入支出决算表(财决07表)'!$A$10:$T$500,4,FALSE))</f>
        <v/>
      </c>
      <c r="D131" s="129" t="str">
        <f>IF(ISERROR(VLOOKUP(A131,'[1]Z07 一般公共预算财政拨款收入支出决算表(财决07表)'!$A$10:$T$500,11,FALSE)),"",VLOOKUP(A131,'[1]Z07 一般公共预算财政拨款收入支出决算表(财决07表)'!$A$10:$T$500,11,FALSE))</f>
        <v/>
      </c>
      <c r="E131" s="129" t="str">
        <f>IF(ISERROR(VLOOKUP(A131,'[1]Z07 一般公共预算财政拨款收入支出决算表(财决07表)'!$A$10:$T$500,12,FALSE)),"",VLOOKUP(A131,'[1]Z07 一般公共预算财政拨款收入支出决算表(财决07表)'!$A$10:$T$500,12,FALSE))</f>
        <v/>
      </c>
      <c r="F131" s="129" t="str">
        <f>IF(ISERROR(VLOOKUP(A131,'[1]Z07 一般公共预算财政拨款收入支出决算表(财决07表)'!$A$10:$T$500,15,FALSE)),"",VLOOKUP(A131,'[1]Z07 一般公共预算财政拨款收入支出决算表(财决07表)'!$A$10:$T$500,15,FALSE))</f>
        <v/>
      </c>
      <c r="G131" s="190">
        <f>'[1]Z07 一般公共预算财政拨款收入支出决算表(财决07表)'!A129</f>
        <v>0</v>
      </c>
      <c r="H131" s="191">
        <f>'[1]Z07 一般公共预算财政拨款收入支出决算表(财决07表)'!$K129</f>
        <v>0</v>
      </c>
      <c r="I131" s="190" t="str">
        <f t="shared" si="4"/>
        <v>2</v>
      </c>
      <c r="J131" s="190" t="str">
        <f t="shared" si="5"/>
        <v>2</v>
      </c>
      <c r="K131" s="190">
        <f t="shared" si="6"/>
        <v>4</v>
      </c>
      <c r="L131" s="190" t="str">
        <f t="shared" si="7"/>
        <v/>
      </c>
      <c r="M131" s="190"/>
      <c r="N131" s="187"/>
    </row>
    <row r="132" spans="1:14" s="128" customFormat="1" ht="20.100000000000001" customHeight="1">
      <c r="A132" s="125" t="str">
        <f t="array" ref="A132">INDEX(G:G,SMALL(IF($K$12:$K$500=2,ROW($12:$500),4^8),ROW(G121)))&amp;""</f>
        <v/>
      </c>
      <c r="B132" s="126"/>
      <c r="C132" s="195" t="str">
        <f>IF(ISERROR(VLOOKUP(A132,'[1]Z07 一般公共预算财政拨款收入支出决算表(财决07表)'!$A$10:$T$500,4,FALSE)),"",VLOOKUP(A132,'[1]Z07 一般公共预算财政拨款收入支出决算表(财决07表)'!$A$10:$T$500,4,FALSE))</f>
        <v/>
      </c>
      <c r="D132" s="129" t="str">
        <f>IF(ISERROR(VLOOKUP(A132,'[1]Z07 一般公共预算财政拨款收入支出决算表(财决07表)'!$A$10:$T$500,11,FALSE)),"",VLOOKUP(A132,'[1]Z07 一般公共预算财政拨款收入支出决算表(财决07表)'!$A$10:$T$500,11,FALSE))</f>
        <v/>
      </c>
      <c r="E132" s="129" t="str">
        <f>IF(ISERROR(VLOOKUP(A132,'[1]Z07 一般公共预算财政拨款收入支出决算表(财决07表)'!$A$10:$T$500,12,FALSE)),"",VLOOKUP(A132,'[1]Z07 一般公共预算财政拨款收入支出决算表(财决07表)'!$A$10:$T$500,12,FALSE))</f>
        <v/>
      </c>
      <c r="F132" s="129" t="str">
        <f>IF(ISERROR(VLOOKUP(A132,'[1]Z07 一般公共预算财政拨款收入支出决算表(财决07表)'!$A$10:$T$500,15,FALSE)),"",VLOOKUP(A132,'[1]Z07 一般公共预算财政拨款收入支出决算表(财决07表)'!$A$10:$T$500,15,FALSE))</f>
        <v/>
      </c>
      <c r="G132" s="190">
        <f>'[1]Z07 一般公共预算财政拨款收入支出决算表(财决07表)'!A130</f>
        <v>0</v>
      </c>
      <c r="H132" s="191">
        <f>'[1]Z07 一般公共预算财政拨款收入支出决算表(财决07表)'!$K130</f>
        <v>0</v>
      </c>
      <c r="I132" s="190" t="str">
        <f t="shared" si="4"/>
        <v>2</v>
      </c>
      <c r="J132" s="190" t="str">
        <f t="shared" si="5"/>
        <v>2</v>
      </c>
      <c r="K132" s="190">
        <f t="shared" si="6"/>
        <v>4</v>
      </c>
      <c r="L132" s="190" t="str">
        <f t="shared" si="7"/>
        <v/>
      </c>
      <c r="M132" s="190"/>
      <c r="N132" s="187"/>
    </row>
    <row r="133" spans="1:14" s="128" customFormat="1" ht="20.100000000000001" customHeight="1">
      <c r="A133" s="125" t="str">
        <f t="array" ref="A133">INDEX(G:G,SMALL(IF($K$12:$K$500=2,ROW($12:$500),4^8),ROW(G122)))&amp;""</f>
        <v/>
      </c>
      <c r="B133" s="126"/>
      <c r="C133" s="195" t="str">
        <f>IF(ISERROR(VLOOKUP(A133,'[1]Z07 一般公共预算财政拨款收入支出决算表(财决07表)'!$A$10:$T$500,4,FALSE)),"",VLOOKUP(A133,'[1]Z07 一般公共预算财政拨款收入支出决算表(财决07表)'!$A$10:$T$500,4,FALSE))</f>
        <v/>
      </c>
      <c r="D133" s="129" t="str">
        <f>IF(ISERROR(VLOOKUP(A133,'[1]Z07 一般公共预算财政拨款收入支出决算表(财决07表)'!$A$10:$T$500,11,FALSE)),"",VLOOKUP(A133,'[1]Z07 一般公共预算财政拨款收入支出决算表(财决07表)'!$A$10:$T$500,11,FALSE))</f>
        <v/>
      </c>
      <c r="E133" s="129" t="str">
        <f>IF(ISERROR(VLOOKUP(A133,'[1]Z07 一般公共预算财政拨款收入支出决算表(财决07表)'!$A$10:$T$500,12,FALSE)),"",VLOOKUP(A133,'[1]Z07 一般公共预算财政拨款收入支出决算表(财决07表)'!$A$10:$T$500,12,FALSE))</f>
        <v/>
      </c>
      <c r="F133" s="129" t="str">
        <f>IF(ISERROR(VLOOKUP(A133,'[1]Z07 一般公共预算财政拨款收入支出决算表(财决07表)'!$A$10:$T$500,15,FALSE)),"",VLOOKUP(A133,'[1]Z07 一般公共预算财政拨款收入支出决算表(财决07表)'!$A$10:$T$500,15,FALSE))</f>
        <v/>
      </c>
      <c r="G133" s="190">
        <f>'[1]Z07 一般公共预算财政拨款收入支出决算表(财决07表)'!A131</f>
        <v>0</v>
      </c>
      <c r="H133" s="191">
        <f>'[1]Z07 一般公共预算财政拨款收入支出决算表(财决07表)'!$K131</f>
        <v>0</v>
      </c>
      <c r="I133" s="190" t="str">
        <f t="shared" si="4"/>
        <v>2</v>
      </c>
      <c r="J133" s="190" t="str">
        <f t="shared" si="5"/>
        <v>2</v>
      </c>
      <c r="K133" s="190">
        <f t="shared" si="6"/>
        <v>4</v>
      </c>
      <c r="L133" s="190" t="str">
        <f t="shared" si="7"/>
        <v/>
      </c>
      <c r="M133" s="190"/>
      <c r="N133" s="187"/>
    </row>
    <row r="134" spans="1:14" s="128" customFormat="1" ht="20.100000000000001" customHeight="1">
      <c r="A134" s="125" t="str">
        <f t="array" ref="A134">INDEX(G:G,SMALL(IF($K$12:$K$500=2,ROW($12:$500),4^8),ROW(G123)))&amp;""</f>
        <v/>
      </c>
      <c r="B134" s="126"/>
      <c r="C134" s="195" t="str">
        <f>IF(ISERROR(VLOOKUP(A134,'[1]Z07 一般公共预算财政拨款收入支出决算表(财决07表)'!$A$10:$T$500,4,FALSE)),"",VLOOKUP(A134,'[1]Z07 一般公共预算财政拨款收入支出决算表(财决07表)'!$A$10:$T$500,4,FALSE))</f>
        <v/>
      </c>
      <c r="D134" s="129" t="str">
        <f>IF(ISERROR(VLOOKUP(A134,'[1]Z07 一般公共预算财政拨款收入支出决算表(财决07表)'!$A$10:$T$500,11,FALSE)),"",VLOOKUP(A134,'[1]Z07 一般公共预算财政拨款收入支出决算表(财决07表)'!$A$10:$T$500,11,FALSE))</f>
        <v/>
      </c>
      <c r="E134" s="129" t="str">
        <f>IF(ISERROR(VLOOKUP(A134,'[1]Z07 一般公共预算财政拨款收入支出决算表(财决07表)'!$A$10:$T$500,12,FALSE)),"",VLOOKUP(A134,'[1]Z07 一般公共预算财政拨款收入支出决算表(财决07表)'!$A$10:$T$500,12,FALSE))</f>
        <v/>
      </c>
      <c r="F134" s="129" t="str">
        <f>IF(ISERROR(VLOOKUP(A134,'[1]Z07 一般公共预算财政拨款收入支出决算表(财决07表)'!$A$10:$T$500,15,FALSE)),"",VLOOKUP(A134,'[1]Z07 一般公共预算财政拨款收入支出决算表(财决07表)'!$A$10:$T$500,15,FALSE))</f>
        <v/>
      </c>
      <c r="G134" s="190">
        <f>'[1]Z07 一般公共预算财政拨款收入支出决算表(财决07表)'!A132</f>
        <v>0</v>
      </c>
      <c r="H134" s="191">
        <f>'[1]Z07 一般公共预算财政拨款收入支出决算表(财决07表)'!$K132</f>
        <v>0</v>
      </c>
      <c r="I134" s="190" t="str">
        <f t="shared" si="4"/>
        <v>2</v>
      </c>
      <c r="J134" s="190" t="str">
        <f t="shared" si="5"/>
        <v>2</v>
      </c>
      <c r="K134" s="190">
        <f t="shared" si="6"/>
        <v>4</v>
      </c>
      <c r="L134" s="190" t="str">
        <f t="shared" si="7"/>
        <v/>
      </c>
      <c r="M134" s="190"/>
      <c r="N134" s="187"/>
    </row>
    <row r="135" spans="1:14" s="128" customFormat="1" ht="20.100000000000001" customHeight="1">
      <c r="A135" s="125" t="str">
        <f t="array" ref="A135">INDEX(G:G,SMALL(IF($K$12:$K$500=2,ROW($12:$500),4^8),ROW(G124)))&amp;""</f>
        <v/>
      </c>
      <c r="B135" s="126"/>
      <c r="C135" s="195" t="str">
        <f>IF(ISERROR(VLOOKUP(A135,'[1]Z07 一般公共预算财政拨款收入支出决算表(财决07表)'!$A$10:$T$500,4,FALSE)),"",VLOOKUP(A135,'[1]Z07 一般公共预算财政拨款收入支出决算表(财决07表)'!$A$10:$T$500,4,FALSE))</f>
        <v/>
      </c>
      <c r="D135" s="129" t="str">
        <f>IF(ISERROR(VLOOKUP(A135,'[1]Z07 一般公共预算财政拨款收入支出决算表(财决07表)'!$A$10:$T$500,11,FALSE)),"",VLOOKUP(A135,'[1]Z07 一般公共预算财政拨款收入支出决算表(财决07表)'!$A$10:$T$500,11,FALSE))</f>
        <v/>
      </c>
      <c r="E135" s="129" t="str">
        <f>IF(ISERROR(VLOOKUP(A135,'[1]Z07 一般公共预算财政拨款收入支出决算表(财决07表)'!$A$10:$T$500,12,FALSE)),"",VLOOKUP(A135,'[1]Z07 一般公共预算财政拨款收入支出决算表(财决07表)'!$A$10:$T$500,12,FALSE))</f>
        <v/>
      </c>
      <c r="F135" s="129" t="str">
        <f>IF(ISERROR(VLOOKUP(A135,'[1]Z07 一般公共预算财政拨款收入支出决算表(财决07表)'!$A$10:$T$500,15,FALSE)),"",VLOOKUP(A135,'[1]Z07 一般公共预算财政拨款收入支出决算表(财决07表)'!$A$10:$T$500,15,FALSE))</f>
        <v/>
      </c>
      <c r="G135" s="190">
        <f>'[1]Z07 一般公共预算财政拨款收入支出决算表(财决07表)'!A133</f>
        <v>0</v>
      </c>
      <c r="H135" s="191">
        <f>'[1]Z07 一般公共预算财政拨款收入支出决算表(财决07表)'!$K133</f>
        <v>0</v>
      </c>
      <c r="I135" s="190" t="str">
        <f t="shared" si="4"/>
        <v>2</v>
      </c>
      <c r="J135" s="190" t="str">
        <f t="shared" si="5"/>
        <v>2</v>
      </c>
      <c r="K135" s="190">
        <f t="shared" si="6"/>
        <v>4</v>
      </c>
      <c r="L135" s="190" t="str">
        <f t="shared" si="7"/>
        <v/>
      </c>
      <c r="M135" s="190"/>
      <c r="N135" s="187"/>
    </row>
    <row r="136" spans="1:14" s="128" customFormat="1" ht="20.100000000000001" customHeight="1">
      <c r="A136" s="125" t="str">
        <f t="array" ref="A136">INDEX(G:G,SMALL(IF($K$12:$K$500=2,ROW($12:$500),4^8),ROW(G125)))&amp;""</f>
        <v/>
      </c>
      <c r="B136" s="126"/>
      <c r="C136" s="195" t="str">
        <f>IF(ISERROR(VLOOKUP(A136,'[1]Z07 一般公共预算财政拨款收入支出决算表(财决07表)'!$A$10:$T$500,4,FALSE)),"",VLOOKUP(A136,'[1]Z07 一般公共预算财政拨款收入支出决算表(财决07表)'!$A$10:$T$500,4,FALSE))</f>
        <v/>
      </c>
      <c r="D136" s="129" t="str">
        <f>IF(ISERROR(VLOOKUP(A136,'[1]Z07 一般公共预算财政拨款收入支出决算表(财决07表)'!$A$10:$T$500,11,FALSE)),"",VLOOKUP(A136,'[1]Z07 一般公共预算财政拨款收入支出决算表(财决07表)'!$A$10:$T$500,11,FALSE))</f>
        <v/>
      </c>
      <c r="E136" s="129" t="str">
        <f>IF(ISERROR(VLOOKUP(A136,'[1]Z07 一般公共预算财政拨款收入支出决算表(财决07表)'!$A$10:$T$500,12,FALSE)),"",VLOOKUP(A136,'[1]Z07 一般公共预算财政拨款收入支出决算表(财决07表)'!$A$10:$T$500,12,FALSE))</f>
        <v/>
      </c>
      <c r="F136" s="129" t="str">
        <f>IF(ISERROR(VLOOKUP(A136,'[1]Z07 一般公共预算财政拨款收入支出决算表(财决07表)'!$A$10:$T$500,15,FALSE)),"",VLOOKUP(A136,'[1]Z07 一般公共预算财政拨款收入支出决算表(财决07表)'!$A$10:$T$500,15,FALSE))</f>
        <v/>
      </c>
      <c r="G136" s="190">
        <f>'[1]Z07 一般公共预算财政拨款收入支出决算表(财决07表)'!A134</f>
        <v>0</v>
      </c>
      <c r="H136" s="191">
        <f>'[1]Z07 一般公共预算财政拨款收入支出决算表(财决07表)'!$K134</f>
        <v>0</v>
      </c>
      <c r="I136" s="190" t="str">
        <f t="shared" si="4"/>
        <v>2</v>
      </c>
      <c r="J136" s="190" t="str">
        <f t="shared" si="5"/>
        <v>2</v>
      </c>
      <c r="K136" s="190">
        <f t="shared" si="6"/>
        <v>4</v>
      </c>
      <c r="L136" s="190" t="str">
        <f t="shared" si="7"/>
        <v/>
      </c>
      <c r="M136" s="190"/>
      <c r="N136" s="187"/>
    </row>
    <row r="137" spans="1:14" s="128" customFormat="1" ht="20.100000000000001" customHeight="1">
      <c r="A137" s="125" t="str">
        <f t="array" ref="A137">INDEX(G:G,SMALL(IF($K$12:$K$500=2,ROW($12:$500),4^8),ROW(G126)))&amp;""</f>
        <v/>
      </c>
      <c r="B137" s="126"/>
      <c r="C137" s="195" t="str">
        <f>IF(ISERROR(VLOOKUP(A137,'[1]Z07 一般公共预算财政拨款收入支出决算表(财决07表)'!$A$10:$T$500,4,FALSE)),"",VLOOKUP(A137,'[1]Z07 一般公共预算财政拨款收入支出决算表(财决07表)'!$A$10:$T$500,4,FALSE))</f>
        <v/>
      </c>
      <c r="D137" s="129" t="str">
        <f>IF(ISERROR(VLOOKUP(A137,'[1]Z07 一般公共预算财政拨款收入支出决算表(财决07表)'!$A$10:$T$500,11,FALSE)),"",VLOOKUP(A137,'[1]Z07 一般公共预算财政拨款收入支出决算表(财决07表)'!$A$10:$T$500,11,FALSE))</f>
        <v/>
      </c>
      <c r="E137" s="129" t="str">
        <f>IF(ISERROR(VLOOKUP(A137,'[1]Z07 一般公共预算财政拨款收入支出决算表(财决07表)'!$A$10:$T$500,12,FALSE)),"",VLOOKUP(A137,'[1]Z07 一般公共预算财政拨款收入支出决算表(财决07表)'!$A$10:$T$500,12,FALSE))</f>
        <v/>
      </c>
      <c r="F137" s="129" t="str">
        <f>IF(ISERROR(VLOOKUP(A137,'[1]Z07 一般公共预算财政拨款收入支出决算表(财决07表)'!$A$10:$T$500,15,FALSE)),"",VLOOKUP(A137,'[1]Z07 一般公共预算财政拨款收入支出决算表(财决07表)'!$A$10:$T$500,15,FALSE))</f>
        <v/>
      </c>
      <c r="G137" s="190">
        <f>'[1]Z07 一般公共预算财政拨款收入支出决算表(财决07表)'!A135</f>
        <v>0</v>
      </c>
      <c r="H137" s="191">
        <f>'[1]Z07 一般公共预算财政拨款收入支出决算表(财决07表)'!$K135</f>
        <v>0</v>
      </c>
      <c r="I137" s="190" t="str">
        <f t="shared" si="4"/>
        <v>2</v>
      </c>
      <c r="J137" s="190" t="str">
        <f t="shared" si="5"/>
        <v>2</v>
      </c>
      <c r="K137" s="190">
        <f t="shared" si="6"/>
        <v>4</v>
      </c>
      <c r="L137" s="190" t="str">
        <f t="shared" si="7"/>
        <v/>
      </c>
      <c r="M137" s="190"/>
      <c r="N137" s="187"/>
    </row>
    <row r="138" spans="1:14" s="128" customFormat="1" ht="20.100000000000001" customHeight="1">
      <c r="A138" s="125" t="str">
        <f t="array" ref="A138">INDEX(G:G,SMALL(IF($K$12:$K$500=2,ROW($12:$500),4^8),ROW(G127)))&amp;""</f>
        <v/>
      </c>
      <c r="B138" s="126"/>
      <c r="C138" s="195" t="str">
        <f>IF(ISERROR(VLOOKUP(A138,'[1]Z07 一般公共预算财政拨款收入支出决算表(财决07表)'!$A$10:$T$500,4,FALSE)),"",VLOOKUP(A138,'[1]Z07 一般公共预算财政拨款收入支出决算表(财决07表)'!$A$10:$T$500,4,FALSE))</f>
        <v/>
      </c>
      <c r="D138" s="129" t="str">
        <f>IF(ISERROR(VLOOKUP(A138,'[1]Z07 一般公共预算财政拨款收入支出决算表(财决07表)'!$A$10:$T$500,11,FALSE)),"",VLOOKUP(A138,'[1]Z07 一般公共预算财政拨款收入支出决算表(财决07表)'!$A$10:$T$500,11,FALSE))</f>
        <v/>
      </c>
      <c r="E138" s="129" t="str">
        <f>IF(ISERROR(VLOOKUP(A138,'[1]Z07 一般公共预算财政拨款收入支出决算表(财决07表)'!$A$10:$T$500,12,FALSE)),"",VLOOKUP(A138,'[1]Z07 一般公共预算财政拨款收入支出决算表(财决07表)'!$A$10:$T$500,12,FALSE))</f>
        <v/>
      </c>
      <c r="F138" s="129" t="str">
        <f>IF(ISERROR(VLOOKUP(A138,'[1]Z07 一般公共预算财政拨款收入支出决算表(财决07表)'!$A$10:$T$500,15,FALSE)),"",VLOOKUP(A138,'[1]Z07 一般公共预算财政拨款收入支出决算表(财决07表)'!$A$10:$T$500,15,FALSE))</f>
        <v/>
      </c>
      <c r="G138" s="190">
        <f>'[1]Z07 一般公共预算财政拨款收入支出决算表(财决07表)'!A136</f>
        <v>0</v>
      </c>
      <c r="H138" s="191">
        <f>'[1]Z07 一般公共预算财政拨款收入支出决算表(财决07表)'!$K136</f>
        <v>0</v>
      </c>
      <c r="I138" s="190" t="str">
        <f t="shared" si="4"/>
        <v>2</v>
      </c>
      <c r="J138" s="190" t="str">
        <f t="shared" si="5"/>
        <v>2</v>
      </c>
      <c r="K138" s="190">
        <f t="shared" si="6"/>
        <v>4</v>
      </c>
      <c r="L138" s="190" t="str">
        <f t="shared" si="7"/>
        <v/>
      </c>
      <c r="M138" s="190"/>
      <c r="N138" s="187"/>
    </row>
    <row r="139" spans="1:14" s="128" customFormat="1" ht="20.100000000000001" customHeight="1">
      <c r="A139" s="125" t="str">
        <f t="array" ref="A139">INDEX(G:G,SMALL(IF($K$12:$K$500=2,ROW($12:$500),4^8),ROW(G128)))&amp;""</f>
        <v/>
      </c>
      <c r="B139" s="126"/>
      <c r="C139" s="195" t="str">
        <f>IF(ISERROR(VLOOKUP(A139,'[1]Z07 一般公共预算财政拨款收入支出决算表(财决07表)'!$A$10:$T$500,4,FALSE)),"",VLOOKUP(A139,'[1]Z07 一般公共预算财政拨款收入支出决算表(财决07表)'!$A$10:$T$500,4,FALSE))</f>
        <v/>
      </c>
      <c r="D139" s="129" t="str">
        <f>IF(ISERROR(VLOOKUP(A139,'[1]Z07 一般公共预算财政拨款收入支出决算表(财决07表)'!$A$10:$T$500,11,FALSE)),"",VLOOKUP(A139,'[1]Z07 一般公共预算财政拨款收入支出决算表(财决07表)'!$A$10:$T$500,11,FALSE))</f>
        <v/>
      </c>
      <c r="E139" s="129" t="str">
        <f>IF(ISERROR(VLOOKUP(A139,'[1]Z07 一般公共预算财政拨款收入支出决算表(财决07表)'!$A$10:$T$500,12,FALSE)),"",VLOOKUP(A139,'[1]Z07 一般公共预算财政拨款收入支出决算表(财决07表)'!$A$10:$T$500,12,FALSE))</f>
        <v/>
      </c>
      <c r="F139" s="129" t="str">
        <f>IF(ISERROR(VLOOKUP(A139,'[1]Z07 一般公共预算财政拨款收入支出决算表(财决07表)'!$A$10:$T$500,15,FALSE)),"",VLOOKUP(A139,'[1]Z07 一般公共预算财政拨款收入支出决算表(财决07表)'!$A$10:$T$500,15,FALSE))</f>
        <v/>
      </c>
      <c r="G139" s="190">
        <f>'[1]Z07 一般公共预算财政拨款收入支出决算表(财决07表)'!A137</f>
        <v>0</v>
      </c>
      <c r="H139" s="191">
        <f>'[1]Z07 一般公共预算财政拨款收入支出决算表(财决07表)'!$K137</f>
        <v>0</v>
      </c>
      <c r="I139" s="190" t="str">
        <f t="shared" si="4"/>
        <v>2</v>
      </c>
      <c r="J139" s="190" t="str">
        <f t="shared" si="5"/>
        <v>2</v>
      </c>
      <c r="K139" s="190">
        <f t="shared" si="6"/>
        <v>4</v>
      </c>
      <c r="L139" s="190" t="str">
        <f t="shared" si="7"/>
        <v/>
      </c>
      <c r="M139" s="190"/>
      <c r="N139" s="187"/>
    </row>
    <row r="140" spans="1:14" s="128" customFormat="1" ht="20.100000000000001" customHeight="1">
      <c r="A140" s="125" t="str">
        <f t="array" ref="A140">INDEX(G:G,SMALL(IF($K$12:$K$500=2,ROW($12:$500),4^8),ROW(G129)))&amp;""</f>
        <v/>
      </c>
      <c r="B140" s="126"/>
      <c r="C140" s="195" t="str">
        <f>IF(ISERROR(VLOOKUP(A140,'[1]Z07 一般公共预算财政拨款收入支出决算表(财决07表)'!$A$10:$T$500,4,FALSE)),"",VLOOKUP(A140,'[1]Z07 一般公共预算财政拨款收入支出决算表(财决07表)'!$A$10:$T$500,4,FALSE))</f>
        <v/>
      </c>
      <c r="D140" s="129" t="str">
        <f>IF(ISERROR(VLOOKUP(A140,'[1]Z07 一般公共预算财政拨款收入支出决算表(财决07表)'!$A$10:$T$500,11,FALSE)),"",VLOOKUP(A140,'[1]Z07 一般公共预算财政拨款收入支出决算表(财决07表)'!$A$10:$T$500,11,FALSE))</f>
        <v/>
      </c>
      <c r="E140" s="129" t="str">
        <f>IF(ISERROR(VLOOKUP(A140,'[1]Z07 一般公共预算财政拨款收入支出决算表(财决07表)'!$A$10:$T$500,12,FALSE)),"",VLOOKUP(A140,'[1]Z07 一般公共预算财政拨款收入支出决算表(财决07表)'!$A$10:$T$500,12,FALSE))</f>
        <v/>
      </c>
      <c r="F140" s="129" t="str">
        <f>IF(ISERROR(VLOOKUP(A140,'[1]Z07 一般公共预算财政拨款收入支出决算表(财决07表)'!$A$10:$T$500,15,FALSE)),"",VLOOKUP(A140,'[1]Z07 一般公共预算财政拨款收入支出决算表(财决07表)'!$A$10:$T$500,15,FALSE))</f>
        <v/>
      </c>
      <c r="G140" s="190">
        <f>'[1]Z07 一般公共预算财政拨款收入支出决算表(财决07表)'!A138</f>
        <v>0</v>
      </c>
      <c r="H140" s="191">
        <f>'[1]Z07 一般公共预算财政拨款收入支出决算表(财决07表)'!$K138</f>
        <v>0</v>
      </c>
      <c r="I140" s="190" t="str">
        <f t="shared" si="4"/>
        <v>2</v>
      </c>
      <c r="J140" s="190" t="str">
        <f t="shared" si="5"/>
        <v>2</v>
      </c>
      <c r="K140" s="190">
        <f t="shared" si="6"/>
        <v>4</v>
      </c>
      <c r="L140" s="190" t="str">
        <f t="shared" si="7"/>
        <v/>
      </c>
      <c r="M140" s="190"/>
      <c r="N140" s="187"/>
    </row>
    <row r="141" spans="1:14" s="128" customFormat="1" ht="20.100000000000001" customHeight="1">
      <c r="A141" s="125" t="str">
        <f t="array" ref="A141">INDEX(G:G,SMALL(IF($K$12:$K$500=2,ROW($12:$500),4^8),ROW(G130)))&amp;""</f>
        <v/>
      </c>
      <c r="B141" s="126"/>
      <c r="C141" s="195" t="str">
        <f>IF(ISERROR(VLOOKUP(A141,'[1]Z07 一般公共预算财政拨款收入支出决算表(财决07表)'!$A$10:$T$500,4,FALSE)),"",VLOOKUP(A141,'[1]Z07 一般公共预算财政拨款收入支出决算表(财决07表)'!$A$10:$T$500,4,FALSE))</f>
        <v/>
      </c>
      <c r="D141" s="129" t="str">
        <f>IF(ISERROR(VLOOKUP(A141,'[1]Z07 一般公共预算财政拨款收入支出决算表(财决07表)'!$A$10:$T$500,11,FALSE)),"",VLOOKUP(A141,'[1]Z07 一般公共预算财政拨款收入支出决算表(财决07表)'!$A$10:$T$500,11,FALSE))</f>
        <v/>
      </c>
      <c r="E141" s="129" t="str">
        <f>IF(ISERROR(VLOOKUP(A141,'[1]Z07 一般公共预算财政拨款收入支出决算表(财决07表)'!$A$10:$T$500,12,FALSE)),"",VLOOKUP(A141,'[1]Z07 一般公共预算财政拨款收入支出决算表(财决07表)'!$A$10:$T$500,12,FALSE))</f>
        <v/>
      </c>
      <c r="F141" s="129" t="str">
        <f>IF(ISERROR(VLOOKUP(A141,'[1]Z07 一般公共预算财政拨款收入支出决算表(财决07表)'!$A$10:$T$500,15,FALSE)),"",VLOOKUP(A141,'[1]Z07 一般公共预算财政拨款收入支出决算表(财决07表)'!$A$10:$T$500,15,FALSE))</f>
        <v/>
      </c>
      <c r="G141" s="190">
        <f>'[1]Z07 一般公共预算财政拨款收入支出决算表(财决07表)'!A139</f>
        <v>0</v>
      </c>
      <c r="H141" s="191">
        <f>'[1]Z07 一般公共预算财政拨款收入支出决算表(财决07表)'!$K139</f>
        <v>0</v>
      </c>
      <c r="I141" s="190" t="str">
        <f t="shared" ref="I141:I204" si="8">IF(G141&gt;0,"1","2")</f>
        <v>2</v>
      </c>
      <c r="J141" s="190" t="str">
        <f t="shared" ref="J141:J204" si="9">IF(H141&gt;0,"1","2")</f>
        <v>2</v>
      </c>
      <c r="K141" s="190">
        <f t="shared" ref="K141:K204" si="10">I141+J141</f>
        <v>4</v>
      </c>
      <c r="L141" s="190" t="str">
        <f t="shared" ref="L141:L204" si="11">IF(C141&lt;&gt;"",ROW(),"")</f>
        <v/>
      </c>
      <c r="M141" s="190"/>
      <c r="N141" s="187"/>
    </row>
    <row r="142" spans="1:14" s="128" customFormat="1" ht="20.100000000000001" customHeight="1">
      <c r="A142" s="125" t="str">
        <f t="array" ref="A142">INDEX(G:G,SMALL(IF($K$12:$K$500=2,ROW($12:$500),4^8),ROW(G131)))&amp;""</f>
        <v/>
      </c>
      <c r="B142" s="126"/>
      <c r="C142" s="195" t="str">
        <f>IF(ISERROR(VLOOKUP(A142,'[1]Z07 一般公共预算财政拨款收入支出决算表(财决07表)'!$A$10:$T$500,4,FALSE)),"",VLOOKUP(A142,'[1]Z07 一般公共预算财政拨款收入支出决算表(财决07表)'!$A$10:$T$500,4,FALSE))</f>
        <v/>
      </c>
      <c r="D142" s="129" t="str">
        <f>IF(ISERROR(VLOOKUP(A142,'[1]Z07 一般公共预算财政拨款收入支出决算表(财决07表)'!$A$10:$T$500,11,FALSE)),"",VLOOKUP(A142,'[1]Z07 一般公共预算财政拨款收入支出决算表(财决07表)'!$A$10:$T$500,11,FALSE))</f>
        <v/>
      </c>
      <c r="E142" s="129" t="str">
        <f>IF(ISERROR(VLOOKUP(A142,'[1]Z07 一般公共预算财政拨款收入支出决算表(财决07表)'!$A$10:$T$500,12,FALSE)),"",VLOOKUP(A142,'[1]Z07 一般公共预算财政拨款收入支出决算表(财决07表)'!$A$10:$T$500,12,FALSE))</f>
        <v/>
      </c>
      <c r="F142" s="129" t="str">
        <f>IF(ISERROR(VLOOKUP(A142,'[1]Z07 一般公共预算财政拨款收入支出决算表(财决07表)'!$A$10:$T$500,15,FALSE)),"",VLOOKUP(A142,'[1]Z07 一般公共预算财政拨款收入支出决算表(财决07表)'!$A$10:$T$500,15,FALSE))</f>
        <v/>
      </c>
      <c r="G142" s="190">
        <f>'[1]Z07 一般公共预算财政拨款收入支出决算表(财决07表)'!A140</f>
        <v>0</v>
      </c>
      <c r="H142" s="191">
        <f>'[1]Z07 一般公共预算财政拨款收入支出决算表(财决07表)'!$K140</f>
        <v>0</v>
      </c>
      <c r="I142" s="190" t="str">
        <f t="shared" si="8"/>
        <v>2</v>
      </c>
      <c r="J142" s="190" t="str">
        <f t="shared" si="9"/>
        <v>2</v>
      </c>
      <c r="K142" s="190">
        <f t="shared" si="10"/>
        <v>4</v>
      </c>
      <c r="L142" s="190" t="str">
        <f t="shared" si="11"/>
        <v/>
      </c>
      <c r="M142" s="190"/>
      <c r="N142" s="187"/>
    </row>
    <row r="143" spans="1:14" s="128" customFormat="1" ht="20.100000000000001" customHeight="1">
      <c r="A143" s="125" t="str">
        <f t="array" ref="A143">INDEX(G:G,SMALL(IF($K$12:$K$500=2,ROW($12:$500),4^8),ROW(G132)))&amp;""</f>
        <v/>
      </c>
      <c r="B143" s="126"/>
      <c r="C143" s="195" t="str">
        <f>IF(ISERROR(VLOOKUP(A143,'[1]Z07 一般公共预算财政拨款收入支出决算表(财决07表)'!$A$10:$T$500,4,FALSE)),"",VLOOKUP(A143,'[1]Z07 一般公共预算财政拨款收入支出决算表(财决07表)'!$A$10:$T$500,4,FALSE))</f>
        <v/>
      </c>
      <c r="D143" s="129" t="str">
        <f>IF(ISERROR(VLOOKUP(A143,'[1]Z07 一般公共预算财政拨款收入支出决算表(财决07表)'!$A$10:$T$500,11,FALSE)),"",VLOOKUP(A143,'[1]Z07 一般公共预算财政拨款收入支出决算表(财决07表)'!$A$10:$T$500,11,FALSE))</f>
        <v/>
      </c>
      <c r="E143" s="129" t="str">
        <f>IF(ISERROR(VLOOKUP(A143,'[1]Z07 一般公共预算财政拨款收入支出决算表(财决07表)'!$A$10:$T$500,12,FALSE)),"",VLOOKUP(A143,'[1]Z07 一般公共预算财政拨款收入支出决算表(财决07表)'!$A$10:$T$500,12,FALSE))</f>
        <v/>
      </c>
      <c r="F143" s="129" t="str">
        <f>IF(ISERROR(VLOOKUP(A143,'[1]Z07 一般公共预算财政拨款收入支出决算表(财决07表)'!$A$10:$T$500,15,FALSE)),"",VLOOKUP(A143,'[1]Z07 一般公共预算财政拨款收入支出决算表(财决07表)'!$A$10:$T$500,15,FALSE))</f>
        <v/>
      </c>
      <c r="G143" s="190">
        <f>'[1]Z07 一般公共预算财政拨款收入支出决算表(财决07表)'!A141</f>
        <v>0</v>
      </c>
      <c r="H143" s="191">
        <f>'[1]Z07 一般公共预算财政拨款收入支出决算表(财决07表)'!$K141</f>
        <v>0</v>
      </c>
      <c r="I143" s="190" t="str">
        <f t="shared" si="8"/>
        <v>2</v>
      </c>
      <c r="J143" s="190" t="str">
        <f t="shared" si="9"/>
        <v>2</v>
      </c>
      <c r="K143" s="190">
        <f t="shared" si="10"/>
        <v>4</v>
      </c>
      <c r="L143" s="190" t="str">
        <f t="shared" si="11"/>
        <v/>
      </c>
      <c r="M143" s="190"/>
      <c r="N143" s="187"/>
    </row>
    <row r="144" spans="1:14" s="128" customFormat="1" ht="20.100000000000001" customHeight="1">
      <c r="A144" s="125" t="str">
        <f t="array" ref="A144">INDEX(G:G,SMALL(IF($K$12:$K$500=2,ROW($12:$500),4^8),ROW(G133)))&amp;""</f>
        <v/>
      </c>
      <c r="B144" s="126"/>
      <c r="C144" s="195" t="str">
        <f>IF(ISERROR(VLOOKUP(A144,'[1]Z07 一般公共预算财政拨款收入支出决算表(财决07表)'!$A$10:$T$500,4,FALSE)),"",VLOOKUP(A144,'[1]Z07 一般公共预算财政拨款收入支出决算表(财决07表)'!$A$10:$T$500,4,FALSE))</f>
        <v/>
      </c>
      <c r="D144" s="129" t="str">
        <f>IF(ISERROR(VLOOKUP(A144,'[1]Z07 一般公共预算财政拨款收入支出决算表(财决07表)'!$A$10:$T$500,11,FALSE)),"",VLOOKUP(A144,'[1]Z07 一般公共预算财政拨款收入支出决算表(财决07表)'!$A$10:$T$500,11,FALSE))</f>
        <v/>
      </c>
      <c r="E144" s="129" t="str">
        <f>IF(ISERROR(VLOOKUP(A144,'[1]Z07 一般公共预算财政拨款收入支出决算表(财决07表)'!$A$10:$T$500,12,FALSE)),"",VLOOKUP(A144,'[1]Z07 一般公共预算财政拨款收入支出决算表(财决07表)'!$A$10:$T$500,12,FALSE))</f>
        <v/>
      </c>
      <c r="F144" s="129" t="str">
        <f>IF(ISERROR(VLOOKUP(A144,'[1]Z07 一般公共预算财政拨款收入支出决算表(财决07表)'!$A$10:$T$500,15,FALSE)),"",VLOOKUP(A144,'[1]Z07 一般公共预算财政拨款收入支出决算表(财决07表)'!$A$10:$T$500,15,FALSE))</f>
        <v/>
      </c>
      <c r="G144" s="190">
        <f>'[1]Z07 一般公共预算财政拨款收入支出决算表(财决07表)'!A142</f>
        <v>0</v>
      </c>
      <c r="H144" s="191">
        <f>'[1]Z07 一般公共预算财政拨款收入支出决算表(财决07表)'!$K142</f>
        <v>0</v>
      </c>
      <c r="I144" s="190" t="str">
        <f t="shared" si="8"/>
        <v>2</v>
      </c>
      <c r="J144" s="190" t="str">
        <f t="shared" si="9"/>
        <v>2</v>
      </c>
      <c r="K144" s="190">
        <f t="shared" si="10"/>
        <v>4</v>
      </c>
      <c r="L144" s="190" t="str">
        <f t="shared" si="11"/>
        <v/>
      </c>
      <c r="M144" s="190"/>
      <c r="N144" s="187"/>
    </row>
    <row r="145" spans="1:14" s="128" customFormat="1" ht="20.100000000000001" customHeight="1">
      <c r="A145" s="125" t="str">
        <f t="array" ref="A145">INDEX(G:G,SMALL(IF($K$12:$K$500=2,ROW($12:$500),4^8),ROW(G134)))&amp;""</f>
        <v/>
      </c>
      <c r="B145" s="126"/>
      <c r="C145" s="195" t="str">
        <f>IF(ISERROR(VLOOKUP(A145,'[1]Z07 一般公共预算财政拨款收入支出决算表(财决07表)'!$A$10:$T$500,4,FALSE)),"",VLOOKUP(A145,'[1]Z07 一般公共预算财政拨款收入支出决算表(财决07表)'!$A$10:$T$500,4,FALSE))</f>
        <v/>
      </c>
      <c r="D145" s="129" t="str">
        <f>IF(ISERROR(VLOOKUP(A145,'[1]Z07 一般公共预算财政拨款收入支出决算表(财决07表)'!$A$10:$T$500,11,FALSE)),"",VLOOKUP(A145,'[1]Z07 一般公共预算财政拨款收入支出决算表(财决07表)'!$A$10:$T$500,11,FALSE))</f>
        <v/>
      </c>
      <c r="E145" s="129" t="str">
        <f>IF(ISERROR(VLOOKUP(A145,'[1]Z07 一般公共预算财政拨款收入支出决算表(财决07表)'!$A$10:$T$500,12,FALSE)),"",VLOOKUP(A145,'[1]Z07 一般公共预算财政拨款收入支出决算表(财决07表)'!$A$10:$T$500,12,FALSE))</f>
        <v/>
      </c>
      <c r="F145" s="129" t="str">
        <f>IF(ISERROR(VLOOKUP(A145,'[1]Z07 一般公共预算财政拨款收入支出决算表(财决07表)'!$A$10:$T$500,15,FALSE)),"",VLOOKUP(A145,'[1]Z07 一般公共预算财政拨款收入支出决算表(财决07表)'!$A$10:$T$500,15,FALSE))</f>
        <v/>
      </c>
      <c r="G145" s="190">
        <f>'[1]Z07 一般公共预算财政拨款收入支出决算表(财决07表)'!A143</f>
        <v>0</v>
      </c>
      <c r="H145" s="191">
        <f>'[1]Z07 一般公共预算财政拨款收入支出决算表(财决07表)'!$K143</f>
        <v>0</v>
      </c>
      <c r="I145" s="190" t="str">
        <f t="shared" si="8"/>
        <v>2</v>
      </c>
      <c r="J145" s="190" t="str">
        <f t="shared" si="9"/>
        <v>2</v>
      </c>
      <c r="K145" s="190">
        <f t="shared" si="10"/>
        <v>4</v>
      </c>
      <c r="L145" s="190" t="str">
        <f t="shared" si="11"/>
        <v/>
      </c>
      <c r="M145" s="190"/>
      <c r="N145" s="187"/>
    </row>
    <row r="146" spans="1:14" s="128" customFormat="1" ht="20.100000000000001" customHeight="1">
      <c r="A146" s="125" t="str">
        <f t="array" ref="A146">INDEX(G:G,SMALL(IF($K$12:$K$500=2,ROW($12:$500),4^8),ROW(G135)))&amp;""</f>
        <v/>
      </c>
      <c r="B146" s="126"/>
      <c r="C146" s="195" t="str">
        <f>IF(ISERROR(VLOOKUP(A146,'[1]Z07 一般公共预算财政拨款收入支出决算表(财决07表)'!$A$10:$T$500,4,FALSE)),"",VLOOKUP(A146,'[1]Z07 一般公共预算财政拨款收入支出决算表(财决07表)'!$A$10:$T$500,4,FALSE))</f>
        <v/>
      </c>
      <c r="D146" s="129" t="str">
        <f>IF(ISERROR(VLOOKUP(A146,'[1]Z07 一般公共预算财政拨款收入支出决算表(财决07表)'!$A$10:$T$500,11,FALSE)),"",VLOOKUP(A146,'[1]Z07 一般公共预算财政拨款收入支出决算表(财决07表)'!$A$10:$T$500,11,FALSE))</f>
        <v/>
      </c>
      <c r="E146" s="129" t="str">
        <f>IF(ISERROR(VLOOKUP(A146,'[1]Z07 一般公共预算财政拨款收入支出决算表(财决07表)'!$A$10:$T$500,12,FALSE)),"",VLOOKUP(A146,'[1]Z07 一般公共预算财政拨款收入支出决算表(财决07表)'!$A$10:$T$500,12,FALSE))</f>
        <v/>
      </c>
      <c r="F146" s="129" t="str">
        <f>IF(ISERROR(VLOOKUP(A146,'[1]Z07 一般公共预算财政拨款收入支出决算表(财决07表)'!$A$10:$T$500,15,FALSE)),"",VLOOKUP(A146,'[1]Z07 一般公共预算财政拨款收入支出决算表(财决07表)'!$A$10:$T$500,15,FALSE))</f>
        <v/>
      </c>
      <c r="G146" s="190">
        <f>'[1]Z07 一般公共预算财政拨款收入支出决算表(财决07表)'!A144</f>
        <v>0</v>
      </c>
      <c r="H146" s="191">
        <f>'[1]Z07 一般公共预算财政拨款收入支出决算表(财决07表)'!$K144</f>
        <v>0</v>
      </c>
      <c r="I146" s="190" t="str">
        <f t="shared" si="8"/>
        <v>2</v>
      </c>
      <c r="J146" s="190" t="str">
        <f t="shared" si="9"/>
        <v>2</v>
      </c>
      <c r="K146" s="190">
        <f t="shared" si="10"/>
        <v>4</v>
      </c>
      <c r="L146" s="190" t="str">
        <f t="shared" si="11"/>
        <v/>
      </c>
      <c r="M146" s="190"/>
      <c r="N146" s="187"/>
    </row>
    <row r="147" spans="1:14" s="128" customFormat="1" ht="20.100000000000001" customHeight="1">
      <c r="A147" s="125" t="str">
        <f t="array" ref="A147">INDEX(G:G,SMALL(IF($K$12:$K$500=2,ROW($12:$500),4^8),ROW(G136)))&amp;""</f>
        <v/>
      </c>
      <c r="B147" s="126"/>
      <c r="C147" s="195" t="str">
        <f>IF(ISERROR(VLOOKUP(A147,'[1]Z07 一般公共预算财政拨款收入支出决算表(财决07表)'!$A$10:$T$500,4,FALSE)),"",VLOOKUP(A147,'[1]Z07 一般公共预算财政拨款收入支出决算表(财决07表)'!$A$10:$T$500,4,FALSE))</f>
        <v/>
      </c>
      <c r="D147" s="129" t="str">
        <f>IF(ISERROR(VLOOKUP(A147,'[1]Z07 一般公共预算财政拨款收入支出决算表(财决07表)'!$A$10:$T$500,11,FALSE)),"",VLOOKUP(A147,'[1]Z07 一般公共预算财政拨款收入支出决算表(财决07表)'!$A$10:$T$500,11,FALSE))</f>
        <v/>
      </c>
      <c r="E147" s="129" t="str">
        <f>IF(ISERROR(VLOOKUP(A147,'[1]Z07 一般公共预算财政拨款收入支出决算表(财决07表)'!$A$10:$T$500,12,FALSE)),"",VLOOKUP(A147,'[1]Z07 一般公共预算财政拨款收入支出决算表(财决07表)'!$A$10:$T$500,12,FALSE))</f>
        <v/>
      </c>
      <c r="F147" s="129" t="str">
        <f>IF(ISERROR(VLOOKUP(A147,'[1]Z07 一般公共预算财政拨款收入支出决算表(财决07表)'!$A$10:$T$500,15,FALSE)),"",VLOOKUP(A147,'[1]Z07 一般公共预算财政拨款收入支出决算表(财决07表)'!$A$10:$T$500,15,FALSE))</f>
        <v/>
      </c>
      <c r="G147" s="190">
        <f>'[1]Z07 一般公共预算财政拨款收入支出决算表(财决07表)'!A145</f>
        <v>0</v>
      </c>
      <c r="H147" s="191">
        <f>'[1]Z07 一般公共预算财政拨款收入支出决算表(财决07表)'!$K145</f>
        <v>0</v>
      </c>
      <c r="I147" s="190" t="str">
        <f t="shared" si="8"/>
        <v>2</v>
      </c>
      <c r="J147" s="190" t="str">
        <f t="shared" si="9"/>
        <v>2</v>
      </c>
      <c r="K147" s="190">
        <f t="shared" si="10"/>
        <v>4</v>
      </c>
      <c r="L147" s="190" t="str">
        <f t="shared" si="11"/>
        <v/>
      </c>
      <c r="M147" s="190"/>
      <c r="N147" s="187"/>
    </row>
    <row r="148" spans="1:14" s="128" customFormat="1" ht="20.100000000000001" customHeight="1">
      <c r="A148" s="125" t="str">
        <f t="array" ref="A148">INDEX(G:G,SMALL(IF($K$12:$K$500=2,ROW($12:$500),4^8),ROW(G137)))&amp;""</f>
        <v/>
      </c>
      <c r="B148" s="126"/>
      <c r="C148" s="195" t="str">
        <f>IF(ISERROR(VLOOKUP(A148,'[1]Z07 一般公共预算财政拨款收入支出决算表(财决07表)'!$A$10:$T$500,4,FALSE)),"",VLOOKUP(A148,'[1]Z07 一般公共预算财政拨款收入支出决算表(财决07表)'!$A$10:$T$500,4,FALSE))</f>
        <v/>
      </c>
      <c r="D148" s="129" t="str">
        <f>IF(ISERROR(VLOOKUP(A148,'[1]Z07 一般公共预算财政拨款收入支出决算表(财决07表)'!$A$10:$T$500,11,FALSE)),"",VLOOKUP(A148,'[1]Z07 一般公共预算财政拨款收入支出决算表(财决07表)'!$A$10:$T$500,11,FALSE))</f>
        <v/>
      </c>
      <c r="E148" s="129" t="str">
        <f>IF(ISERROR(VLOOKUP(A148,'[1]Z07 一般公共预算财政拨款收入支出决算表(财决07表)'!$A$10:$T$500,12,FALSE)),"",VLOOKUP(A148,'[1]Z07 一般公共预算财政拨款收入支出决算表(财决07表)'!$A$10:$T$500,12,FALSE))</f>
        <v/>
      </c>
      <c r="F148" s="129" t="str">
        <f>IF(ISERROR(VLOOKUP(A148,'[1]Z07 一般公共预算财政拨款收入支出决算表(财决07表)'!$A$10:$T$500,15,FALSE)),"",VLOOKUP(A148,'[1]Z07 一般公共预算财政拨款收入支出决算表(财决07表)'!$A$10:$T$500,15,FALSE))</f>
        <v/>
      </c>
      <c r="G148" s="190">
        <f>'[1]Z07 一般公共预算财政拨款收入支出决算表(财决07表)'!A146</f>
        <v>0</v>
      </c>
      <c r="H148" s="191">
        <f>'[1]Z07 一般公共预算财政拨款收入支出决算表(财决07表)'!$K146</f>
        <v>0</v>
      </c>
      <c r="I148" s="190" t="str">
        <f t="shared" si="8"/>
        <v>2</v>
      </c>
      <c r="J148" s="190" t="str">
        <f t="shared" si="9"/>
        <v>2</v>
      </c>
      <c r="K148" s="190">
        <f t="shared" si="10"/>
        <v>4</v>
      </c>
      <c r="L148" s="190" t="str">
        <f t="shared" si="11"/>
        <v/>
      </c>
      <c r="M148" s="190"/>
      <c r="N148" s="187"/>
    </row>
    <row r="149" spans="1:14" s="128" customFormat="1" ht="20.100000000000001" customHeight="1">
      <c r="A149" s="125" t="str">
        <f t="array" ref="A149">INDEX(G:G,SMALL(IF($K$12:$K$500=2,ROW($12:$500),4^8),ROW(G138)))&amp;""</f>
        <v/>
      </c>
      <c r="B149" s="126"/>
      <c r="C149" s="195" t="str">
        <f>IF(ISERROR(VLOOKUP(A149,'[1]Z07 一般公共预算财政拨款收入支出决算表(财决07表)'!$A$10:$T$500,4,FALSE)),"",VLOOKUP(A149,'[1]Z07 一般公共预算财政拨款收入支出决算表(财决07表)'!$A$10:$T$500,4,FALSE))</f>
        <v/>
      </c>
      <c r="D149" s="129" t="str">
        <f>IF(ISERROR(VLOOKUP(A149,'[1]Z07 一般公共预算财政拨款收入支出决算表(财决07表)'!$A$10:$T$500,11,FALSE)),"",VLOOKUP(A149,'[1]Z07 一般公共预算财政拨款收入支出决算表(财决07表)'!$A$10:$T$500,11,FALSE))</f>
        <v/>
      </c>
      <c r="E149" s="129" t="str">
        <f>IF(ISERROR(VLOOKUP(A149,'[1]Z07 一般公共预算财政拨款收入支出决算表(财决07表)'!$A$10:$T$500,12,FALSE)),"",VLOOKUP(A149,'[1]Z07 一般公共预算财政拨款收入支出决算表(财决07表)'!$A$10:$T$500,12,FALSE))</f>
        <v/>
      </c>
      <c r="F149" s="129" t="str">
        <f>IF(ISERROR(VLOOKUP(A149,'[1]Z07 一般公共预算财政拨款收入支出决算表(财决07表)'!$A$10:$T$500,15,FALSE)),"",VLOOKUP(A149,'[1]Z07 一般公共预算财政拨款收入支出决算表(财决07表)'!$A$10:$T$500,15,FALSE))</f>
        <v/>
      </c>
      <c r="G149" s="190">
        <f>'[1]Z07 一般公共预算财政拨款收入支出决算表(财决07表)'!A147</f>
        <v>0</v>
      </c>
      <c r="H149" s="191">
        <f>'[1]Z07 一般公共预算财政拨款收入支出决算表(财决07表)'!$K147</f>
        <v>0</v>
      </c>
      <c r="I149" s="190" t="str">
        <f t="shared" si="8"/>
        <v>2</v>
      </c>
      <c r="J149" s="190" t="str">
        <f t="shared" si="9"/>
        <v>2</v>
      </c>
      <c r="K149" s="190">
        <f t="shared" si="10"/>
        <v>4</v>
      </c>
      <c r="L149" s="190" t="str">
        <f t="shared" si="11"/>
        <v/>
      </c>
      <c r="M149" s="190"/>
      <c r="N149" s="187"/>
    </row>
    <row r="150" spans="1:14" s="128" customFormat="1" ht="20.100000000000001" customHeight="1">
      <c r="A150" s="125" t="str">
        <f t="array" ref="A150">INDEX(G:G,SMALL(IF($K$12:$K$500=2,ROW($12:$500),4^8),ROW(G139)))&amp;""</f>
        <v/>
      </c>
      <c r="B150" s="126"/>
      <c r="C150" s="195" t="str">
        <f>IF(ISERROR(VLOOKUP(A150,'[1]Z07 一般公共预算财政拨款收入支出决算表(财决07表)'!$A$10:$T$500,4,FALSE)),"",VLOOKUP(A150,'[1]Z07 一般公共预算财政拨款收入支出决算表(财决07表)'!$A$10:$T$500,4,FALSE))</f>
        <v/>
      </c>
      <c r="D150" s="129" t="str">
        <f>IF(ISERROR(VLOOKUP(A150,'[1]Z07 一般公共预算财政拨款收入支出决算表(财决07表)'!$A$10:$T$500,11,FALSE)),"",VLOOKUP(A150,'[1]Z07 一般公共预算财政拨款收入支出决算表(财决07表)'!$A$10:$T$500,11,FALSE))</f>
        <v/>
      </c>
      <c r="E150" s="129" t="str">
        <f>IF(ISERROR(VLOOKUP(A150,'[1]Z07 一般公共预算财政拨款收入支出决算表(财决07表)'!$A$10:$T$500,12,FALSE)),"",VLOOKUP(A150,'[1]Z07 一般公共预算财政拨款收入支出决算表(财决07表)'!$A$10:$T$500,12,FALSE))</f>
        <v/>
      </c>
      <c r="F150" s="129" t="str">
        <f>IF(ISERROR(VLOOKUP(A150,'[1]Z07 一般公共预算财政拨款收入支出决算表(财决07表)'!$A$10:$T$500,15,FALSE)),"",VLOOKUP(A150,'[1]Z07 一般公共预算财政拨款收入支出决算表(财决07表)'!$A$10:$T$500,15,FALSE))</f>
        <v/>
      </c>
      <c r="G150" s="190">
        <f>'[1]Z07 一般公共预算财政拨款收入支出决算表(财决07表)'!A148</f>
        <v>0</v>
      </c>
      <c r="H150" s="191">
        <f>'[1]Z07 一般公共预算财政拨款收入支出决算表(财决07表)'!$K148</f>
        <v>0</v>
      </c>
      <c r="I150" s="190" t="str">
        <f t="shared" si="8"/>
        <v>2</v>
      </c>
      <c r="J150" s="190" t="str">
        <f t="shared" si="9"/>
        <v>2</v>
      </c>
      <c r="K150" s="190">
        <f t="shared" si="10"/>
        <v>4</v>
      </c>
      <c r="L150" s="190" t="str">
        <f t="shared" si="11"/>
        <v/>
      </c>
      <c r="M150" s="190"/>
      <c r="N150" s="187"/>
    </row>
    <row r="151" spans="1:14" ht="20.100000000000001" customHeight="1">
      <c r="A151" s="125" t="str">
        <f t="array" ref="A151">INDEX(G:G,SMALL(IF($K$12:$K$500=2,ROW($12:$500),4^8),ROW(G140)))&amp;""</f>
        <v/>
      </c>
      <c r="B151" s="126"/>
      <c r="C151" s="195" t="str">
        <f>IF(ISERROR(VLOOKUP(A151,'[1]Z07 一般公共预算财政拨款收入支出决算表(财决07表)'!$A$10:$T$500,4,FALSE)),"",VLOOKUP(A151,'[1]Z07 一般公共预算财政拨款收入支出决算表(财决07表)'!$A$10:$T$500,4,FALSE))</f>
        <v/>
      </c>
      <c r="D151" s="129" t="str">
        <f>IF(ISERROR(VLOOKUP(A151,'[1]Z07 一般公共预算财政拨款收入支出决算表(财决07表)'!$A$10:$T$500,11,FALSE)),"",VLOOKUP(A151,'[1]Z07 一般公共预算财政拨款收入支出决算表(财决07表)'!$A$10:$T$500,11,FALSE))</f>
        <v/>
      </c>
      <c r="E151" s="129" t="str">
        <f>IF(ISERROR(VLOOKUP(A151,'[1]Z07 一般公共预算财政拨款收入支出决算表(财决07表)'!$A$10:$T$500,12,FALSE)),"",VLOOKUP(A151,'[1]Z07 一般公共预算财政拨款收入支出决算表(财决07表)'!$A$10:$T$500,12,FALSE))</f>
        <v/>
      </c>
      <c r="F151" s="129" t="str">
        <f>IF(ISERROR(VLOOKUP(A151,'[1]Z07 一般公共预算财政拨款收入支出决算表(财决07表)'!$A$10:$T$500,15,FALSE)),"",VLOOKUP(A151,'[1]Z07 一般公共预算财政拨款收入支出决算表(财决07表)'!$A$10:$T$500,15,FALSE))</f>
        <v/>
      </c>
      <c r="G151" s="190">
        <f>'[1]Z07 一般公共预算财政拨款收入支出决算表(财决07表)'!A149</f>
        <v>0</v>
      </c>
      <c r="H151" s="191">
        <f>'[1]Z07 一般公共预算财政拨款收入支出决算表(财决07表)'!$K149</f>
        <v>0</v>
      </c>
      <c r="I151" s="190" t="str">
        <f t="shared" si="8"/>
        <v>2</v>
      </c>
      <c r="J151" s="190" t="str">
        <f t="shared" si="9"/>
        <v>2</v>
      </c>
      <c r="K151" s="190">
        <f t="shared" si="10"/>
        <v>4</v>
      </c>
      <c r="L151" s="190" t="str">
        <f t="shared" si="11"/>
        <v/>
      </c>
    </row>
    <row r="152" spans="1:14" ht="20.100000000000001" customHeight="1">
      <c r="A152" s="125" t="str">
        <f t="array" ref="A152">INDEX(G:G,SMALL(IF($K$12:$K$500=2,ROW($12:$500),4^8),ROW(G141)))&amp;""</f>
        <v/>
      </c>
      <c r="B152" s="126"/>
      <c r="C152" s="195" t="str">
        <f>IF(ISERROR(VLOOKUP(A152,'[1]Z07 一般公共预算财政拨款收入支出决算表(财决07表)'!$A$10:$T$500,4,FALSE)),"",VLOOKUP(A152,'[1]Z07 一般公共预算财政拨款收入支出决算表(财决07表)'!$A$10:$T$500,4,FALSE))</f>
        <v/>
      </c>
      <c r="D152" s="129" t="str">
        <f>IF(ISERROR(VLOOKUP(A152,'[1]Z07 一般公共预算财政拨款收入支出决算表(财决07表)'!$A$10:$T$500,11,FALSE)),"",VLOOKUP(A152,'[1]Z07 一般公共预算财政拨款收入支出决算表(财决07表)'!$A$10:$T$500,11,FALSE))</f>
        <v/>
      </c>
      <c r="E152" s="129" t="str">
        <f>IF(ISERROR(VLOOKUP(A152,'[1]Z07 一般公共预算财政拨款收入支出决算表(财决07表)'!$A$10:$T$500,12,FALSE)),"",VLOOKUP(A152,'[1]Z07 一般公共预算财政拨款收入支出决算表(财决07表)'!$A$10:$T$500,12,FALSE))</f>
        <v/>
      </c>
      <c r="F152" s="129" t="str">
        <f>IF(ISERROR(VLOOKUP(A152,'[1]Z07 一般公共预算财政拨款收入支出决算表(财决07表)'!$A$10:$T$500,15,FALSE)),"",VLOOKUP(A152,'[1]Z07 一般公共预算财政拨款收入支出决算表(财决07表)'!$A$10:$T$500,15,FALSE))</f>
        <v/>
      </c>
      <c r="G152" s="190">
        <f>'[1]Z07 一般公共预算财政拨款收入支出决算表(财决07表)'!A150</f>
        <v>0</v>
      </c>
      <c r="H152" s="191">
        <f>'[1]Z07 一般公共预算财政拨款收入支出决算表(财决07表)'!$K150</f>
        <v>0</v>
      </c>
      <c r="I152" s="190" t="str">
        <f t="shared" si="8"/>
        <v>2</v>
      </c>
      <c r="J152" s="190" t="str">
        <f t="shared" si="9"/>
        <v>2</v>
      </c>
      <c r="K152" s="190">
        <f t="shared" si="10"/>
        <v>4</v>
      </c>
      <c r="L152" s="190" t="str">
        <f t="shared" si="11"/>
        <v/>
      </c>
    </row>
    <row r="153" spans="1:14" ht="20.100000000000001" customHeight="1">
      <c r="A153" s="125" t="str">
        <f t="array" ref="A153">INDEX(G:G,SMALL(IF($K$12:$K$500=2,ROW($12:$500),4^8),ROW(G142)))&amp;""</f>
        <v/>
      </c>
      <c r="B153" s="126"/>
      <c r="C153" s="195" t="str">
        <f>IF(ISERROR(VLOOKUP(A153,'[1]Z07 一般公共预算财政拨款收入支出决算表(财决07表)'!$A$10:$T$500,4,FALSE)),"",VLOOKUP(A153,'[1]Z07 一般公共预算财政拨款收入支出决算表(财决07表)'!$A$10:$T$500,4,FALSE))</f>
        <v/>
      </c>
      <c r="D153" s="129" t="str">
        <f>IF(ISERROR(VLOOKUP(A153,'[1]Z07 一般公共预算财政拨款收入支出决算表(财决07表)'!$A$10:$T$500,11,FALSE)),"",VLOOKUP(A153,'[1]Z07 一般公共预算财政拨款收入支出决算表(财决07表)'!$A$10:$T$500,11,FALSE))</f>
        <v/>
      </c>
      <c r="E153" s="129" t="str">
        <f>IF(ISERROR(VLOOKUP(A153,'[1]Z07 一般公共预算财政拨款收入支出决算表(财决07表)'!$A$10:$T$500,12,FALSE)),"",VLOOKUP(A153,'[1]Z07 一般公共预算财政拨款收入支出决算表(财决07表)'!$A$10:$T$500,12,FALSE))</f>
        <v/>
      </c>
      <c r="F153" s="129" t="str">
        <f>IF(ISERROR(VLOOKUP(A153,'[1]Z07 一般公共预算财政拨款收入支出决算表(财决07表)'!$A$10:$T$500,15,FALSE)),"",VLOOKUP(A153,'[1]Z07 一般公共预算财政拨款收入支出决算表(财决07表)'!$A$10:$T$500,15,FALSE))</f>
        <v/>
      </c>
      <c r="G153" s="190">
        <f>'[1]Z07 一般公共预算财政拨款收入支出决算表(财决07表)'!A151</f>
        <v>0</v>
      </c>
      <c r="H153" s="191">
        <f>'[1]Z07 一般公共预算财政拨款收入支出决算表(财决07表)'!$K151</f>
        <v>0</v>
      </c>
      <c r="I153" s="190" t="str">
        <f t="shared" si="8"/>
        <v>2</v>
      </c>
      <c r="J153" s="190" t="str">
        <f t="shared" si="9"/>
        <v>2</v>
      </c>
      <c r="K153" s="190">
        <f t="shared" si="10"/>
        <v>4</v>
      </c>
      <c r="L153" s="190" t="str">
        <f t="shared" si="11"/>
        <v/>
      </c>
    </row>
    <row r="154" spans="1:14" ht="20.100000000000001" customHeight="1">
      <c r="A154" s="125" t="str">
        <f t="array" ref="A154">INDEX(G:G,SMALL(IF($K$12:$K$500=2,ROW($12:$500),4^8),ROW(G143)))&amp;""</f>
        <v/>
      </c>
      <c r="B154" s="126"/>
      <c r="C154" s="195" t="str">
        <f>IF(ISERROR(VLOOKUP(A154,'[1]Z07 一般公共预算财政拨款收入支出决算表(财决07表)'!$A$10:$T$500,4,FALSE)),"",VLOOKUP(A154,'[1]Z07 一般公共预算财政拨款收入支出决算表(财决07表)'!$A$10:$T$500,4,FALSE))</f>
        <v/>
      </c>
      <c r="D154" s="129" t="str">
        <f>IF(ISERROR(VLOOKUP(A154,'[1]Z07 一般公共预算财政拨款收入支出决算表(财决07表)'!$A$10:$T$500,11,FALSE)),"",VLOOKUP(A154,'[1]Z07 一般公共预算财政拨款收入支出决算表(财决07表)'!$A$10:$T$500,11,FALSE))</f>
        <v/>
      </c>
      <c r="E154" s="129" t="str">
        <f>IF(ISERROR(VLOOKUP(A154,'[1]Z07 一般公共预算财政拨款收入支出决算表(财决07表)'!$A$10:$T$500,12,FALSE)),"",VLOOKUP(A154,'[1]Z07 一般公共预算财政拨款收入支出决算表(财决07表)'!$A$10:$T$500,12,FALSE))</f>
        <v/>
      </c>
      <c r="F154" s="129" t="str">
        <f>IF(ISERROR(VLOOKUP(A154,'[1]Z07 一般公共预算财政拨款收入支出决算表(财决07表)'!$A$10:$T$500,15,FALSE)),"",VLOOKUP(A154,'[1]Z07 一般公共预算财政拨款收入支出决算表(财决07表)'!$A$10:$T$500,15,FALSE))</f>
        <v/>
      </c>
      <c r="G154" s="190">
        <f>'[1]Z07 一般公共预算财政拨款收入支出决算表(财决07表)'!A152</f>
        <v>0</v>
      </c>
      <c r="H154" s="191">
        <f>'[1]Z07 一般公共预算财政拨款收入支出决算表(财决07表)'!$K152</f>
        <v>0</v>
      </c>
      <c r="I154" s="190" t="str">
        <f t="shared" si="8"/>
        <v>2</v>
      </c>
      <c r="J154" s="190" t="str">
        <f t="shared" si="9"/>
        <v>2</v>
      </c>
      <c r="K154" s="190">
        <f t="shared" si="10"/>
        <v>4</v>
      </c>
      <c r="L154" s="190" t="str">
        <f t="shared" si="11"/>
        <v/>
      </c>
    </row>
    <row r="155" spans="1:14" ht="20.100000000000001" customHeight="1">
      <c r="A155" s="125" t="str">
        <f t="array" ref="A155">INDEX(G:G,SMALL(IF($K$12:$K$500=2,ROW($12:$500),4^8),ROW(G144)))&amp;""</f>
        <v/>
      </c>
      <c r="B155" s="126"/>
      <c r="C155" s="195" t="str">
        <f>IF(ISERROR(VLOOKUP(A155,'[1]Z07 一般公共预算财政拨款收入支出决算表(财决07表)'!$A$10:$T$500,4,FALSE)),"",VLOOKUP(A155,'[1]Z07 一般公共预算财政拨款收入支出决算表(财决07表)'!$A$10:$T$500,4,FALSE))</f>
        <v/>
      </c>
      <c r="D155" s="129" t="str">
        <f>IF(ISERROR(VLOOKUP(A155,'[1]Z07 一般公共预算财政拨款收入支出决算表(财决07表)'!$A$10:$T$500,11,FALSE)),"",VLOOKUP(A155,'[1]Z07 一般公共预算财政拨款收入支出决算表(财决07表)'!$A$10:$T$500,11,FALSE))</f>
        <v/>
      </c>
      <c r="E155" s="129" t="str">
        <f>IF(ISERROR(VLOOKUP(A155,'[1]Z07 一般公共预算财政拨款收入支出决算表(财决07表)'!$A$10:$T$500,12,FALSE)),"",VLOOKUP(A155,'[1]Z07 一般公共预算财政拨款收入支出决算表(财决07表)'!$A$10:$T$500,12,FALSE))</f>
        <v/>
      </c>
      <c r="F155" s="129" t="str">
        <f>IF(ISERROR(VLOOKUP(A155,'[1]Z07 一般公共预算财政拨款收入支出决算表(财决07表)'!$A$10:$T$500,15,FALSE)),"",VLOOKUP(A155,'[1]Z07 一般公共预算财政拨款收入支出决算表(财决07表)'!$A$10:$T$500,15,FALSE))</f>
        <v/>
      </c>
      <c r="G155" s="190">
        <f>'[1]Z07 一般公共预算财政拨款收入支出决算表(财决07表)'!A153</f>
        <v>0</v>
      </c>
      <c r="H155" s="191">
        <f>'[1]Z07 一般公共预算财政拨款收入支出决算表(财决07表)'!$K153</f>
        <v>0</v>
      </c>
      <c r="I155" s="190" t="str">
        <f t="shared" si="8"/>
        <v>2</v>
      </c>
      <c r="J155" s="190" t="str">
        <f t="shared" si="9"/>
        <v>2</v>
      </c>
      <c r="K155" s="190">
        <f t="shared" si="10"/>
        <v>4</v>
      </c>
      <c r="L155" s="190" t="str">
        <f t="shared" si="11"/>
        <v/>
      </c>
    </row>
    <row r="156" spans="1:14" ht="20.100000000000001" customHeight="1">
      <c r="A156" s="125" t="str">
        <f t="array" ref="A156">INDEX(G:G,SMALL(IF($K$12:$K$500=2,ROW($12:$500),4^8),ROW(G145)))&amp;""</f>
        <v/>
      </c>
      <c r="B156" s="126"/>
      <c r="C156" s="195" t="str">
        <f>IF(ISERROR(VLOOKUP(A156,'[1]Z07 一般公共预算财政拨款收入支出决算表(财决07表)'!$A$10:$T$500,4,FALSE)),"",VLOOKUP(A156,'[1]Z07 一般公共预算财政拨款收入支出决算表(财决07表)'!$A$10:$T$500,4,FALSE))</f>
        <v/>
      </c>
      <c r="D156" s="129" t="str">
        <f>IF(ISERROR(VLOOKUP(A156,'[1]Z07 一般公共预算财政拨款收入支出决算表(财决07表)'!$A$10:$T$500,11,FALSE)),"",VLOOKUP(A156,'[1]Z07 一般公共预算财政拨款收入支出决算表(财决07表)'!$A$10:$T$500,11,FALSE))</f>
        <v/>
      </c>
      <c r="E156" s="129" t="str">
        <f>IF(ISERROR(VLOOKUP(A156,'[1]Z07 一般公共预算财政拨款收入支出决算表(财决07表)'!$A$10:$T$500,12,FALSE)),"",VLOOKUP(A156,'[1]Z07 一般公共预算财政拨款收入支出决算表(财决07表)'!$A$10:$T$500,12,FALSE))</f>
        <v/>
      </c>
      <c r="F156" s="129" t="str">
        <f>IF(ISERROR(VLOOKUP(A156,'[1]Z07 一般公共预算财政拨款收入支出决算表(财决07表)'!$A$10:$T$500,15,FALSE)),"",VLOOKUP(A156,'[1]Z07 一般公共预算财政拨款收入支出决算表(财决07表)'!$A$10:$T$500,15,FALSE))</f>
        <v/>
      </c>
      <c r="G156" s="190">
        <f>'[1]Z07 一般公共预算财政拨款收入支出决算表(财决07表)'!A154</f>
        <v>0</v>
      </c>
      <c r="H156" s="191">
        <f>'[1]Z07 一般公共预算财政拨款收入支出决算表(财决07表)'!$K154</f>
        <v>0</v>
      </c>
      <c r="I156" s="190" t="str">
        <f t="shared" si="8"/>
        <v>2</v>
      </c>
      <c r="J156" s="190" t="str">
        <f t="shared" si="9"/>
        <v>2</v>
      </c>
      <c r="K156" s="190">
        <f t="shared" si="10"/>
        <v>4</v>
      </c>
      <c r="L156" s="190" t="str">
        <f t="shared" si="11"/>
        <v/>
      </c>
    </row>
    <row r="157" spans="1:14" ht="20.100000000000001" customHeight="1">
      <c r="A157" s="125" t="str">
        <f t="array" ref="A157">INDEX(G:G,SMALL(IF($K$12:$K$500=2,ROW($12:$500),4^8),ROW(G146)))&amp;""</f>
        <v/>
      </c>
      <c r="B157" s="126"/>
      <c r="C157" s="195" t="str">
        <f>IF(ISERROR(VLOOKUP(A157,'[1]Z07 一般公共预算财政拨款收入支出决算表(财决07表)'!$A$10:$T$500,4,FALSE)),"",VLOOKUP(A157,'[1]Z07 一般公共预算财政拨款收入支出决算表(财决07表)'!$A$10:$T$500,4,FALSE))</f>
        <v/>
      </c>
      <c r="D157" s="129" t="str">
        <f>IF(ISERROR(VLOOKUP(A157,'[1]Z07 一般公共预算财政拨款收入支出决算表(财决07表)'!$A$10:$T$500,11,FALSE)),"",VLOOKUP(A157,'[1]Z07 一般公共预算财政拨款收入支出决算表(财决07表)'!$A$10:$T$500,11,FALSE))</f>
        <v/>
      </c>
      <c r="E157" s="129" t="str">
        <f>IF(ISERROR(VLOOKUP(A157,'[1]Z07 一般公共预算财政拨款收入支出决算表(财决07表)'!$A$10:$T$500,12,FALSE)),"",VLOOKUP(A157,'[1]Z07 一般公共预算财政拨款收入支出决算表(财决07表)'!$A$10:$T$500,12,FALSE))</f>
        <v/>
      </c>
      <c r="F157" s="129" t="str">
        <f>IF(ISERROR(VLOOKUP(A157,'[1]Z07 一般公共预算财政拨款收入支出决算表(财决07表)'!$A$10:$T$500,15,FALSE)),"",VLOOKUP(A157,'[1]Z07 一般公共预算财政拨款收入支出决算表(财决07表)'!$A$10:$T$500,15,FALSE))</f>
        <v/>
      </c>
      <c r="G157" s="190">
        <f>'[1]Z07 一般公共预算财政拨款收入支出决算表(财决07表)'!A155</f>
        <v>0</v>
      </c>
      <c r="H157" s="191">
        <f>'[1]Z07 一般公共预算财政拨款收入支出决算表(财决07表)'!$K155</f>
        <v>0</v>
      </c>
      <c r="I157" s="190" t="str">
        <f t="shared" si="8"/>
        <v>2</v>
      </c>
      <c r="J157" s="190" t="str">
        <f t="shared" si="9"/>
        <v>2</v>
      </c>
      <c r="K157" s="190">
        <f t="shared" si="10"/>
        <v>4</v>
      </c>
      <c r="L157" s="190" t="str">
        <f t="shared" si="11"/>
        <v/>
      </c>
    </row>
    <row r="158" spans="1:14" ht="20.100000000000001" customHeight="1">
      <c r="A158" s="125" t="str">
        <f t="array" ref="A158">INDEX(G:G,SMALL(IF($K$12:$K$500=2,ROW($12:$500),4^8),ROW(G147)))&amp;""</f>
        <v/>
      </c>
      <c r="B158" s="126"/>
      <c r="C158" s="195" t="str">
        <f>IF(ISERROR(VLOOKUP(A158,'[1]Z07 一般公共预算财政拨款收入支出决算表(财决07表)'!$A$10:$T$500,4,FALSE)),"",VLOOKUP(A158,'[1]Z07 一般公共预算财政拨款收入支出决算表(财决07表)'!$A$10:$T$500,4,FALSE))</f>
        <v/>
      </c>
      <c r="D158" s="129" t="str">
        <f>IF(ISERROR(VLOOKUP(A158,'[1]Z07 一般公共预算财政拨款收入支出决算表(财决07表)'!$A$10:$T$500,11,FALSE)),"",VLOOKUP(A158,'[1]Z07 一般公共预算财政拨款收入支出决算表(财决07表)'!$A$10:$T$500,11,FALSE))</f>
        <v/>
      </c>
      <c r="E158" s="129" t="str">
        <f>IF(ISERROR(VLOOKUP(A158,'[1]Z07 一般公共预算财政拨款收入支出决算表(财决07表)'!$A$10:$T$500,12,FALSE)),"",VLOOKUP(A158,'[1]Z07 一般公共预算财政拨款收入支出决算表(财决07表)'!$A$10:$T$500,12,FALSE))</f>
        <v/>
      </c>
      <c r="F158" s="129" t="str">
        <f>IF(ISERROR(VLOOKUP(A158,'[1]Z07 一般公共预算财政拨款收入支出决算表(财决07表)'!$A$10:$T$500,15,FALSE)),"",VLOOKUP(A158,'[1]Z07 一般公共预算财政拨款收入支出决算表(财决07表)'!$A$10:$T$500,15,FALSE))</f>
        <v/>
      </c>
      <c r="G158" s="190">
        <f>'[1]Z07 一般公共预算财政拨款收入支出决算表(财决07表)'!A156</f>
        <v>0</v>
      </c>
      <c r="H158" s="191">
        <f>'[1]Z07 一般公共预算财政拨款收入支出决算表(财决07表)'!$K156</f>
        <v>0</v>
      </c>
      <c r="I158" s="190" t="str">
        <f t="shared" si="8"/>
        <v>2</v>
      </c>
      <c r="J158" s="190" t="str">
        <f t="shared" si="9"/>
        <v>2</v>
      </c>
      <c r="K158" s="190">
        <f t="shared" si="10"/>
        <v>4</v>
      </c>
      <c r="L158" s="190" t="str">
        <f t="shared" si="11"/>
        <v/>
      </c>
    </row>
    <row r="159" spans="1:14" ht="20.100000000000001" customHeight="1">
      <c r="A159" s="125" t="str">
        <f t="array" ref="A159">INDEX(G:G,SMALL(IF($K$12:$K$500=2,ROW($12:$500),4^8),ROW(G148)))&amp;""</f>
        <v/>
      </c>
      <c r="B159" s="126"/>
      <c r="C159" s="195" t="str">
        <f>IF(ISERROR(VLOOKUP(A159,'[1]Z07 一般公共预算财政拨款收入支出决算表(财决07表)'!$A$10:$T$500,4,FALSE)),"",VLOOKUP(A159,'[1]Z07 一般公共预算财政拨款收入支出决算表(财决07表)'!$A$10:$T$500,4,FALSE))</f>
        <v/>
      </c>
      <c r="D159" s="129" t="str">
        <f>IF(ISERROR(VLOOKUP(A159,'[1]Z07 一般公共预算财政拨款收入支出决算表(财决07表)'!$A$10:$T$500,11,FALSE)),"",VLOOKUP(A159,'[1]Z07 一般公共预算财政拨款收入支出决算表(财决07表)'!$A$10:$T$500,11,FALSE))</f>
        <v/>
      </c>
      <c r="E159" s="129" t="str">
        <f>IF(ISERROR(VLOOKUP(A159,'[1]Z07 一般公共预算财政拨款收入支出决算表(财决07表)'!$A$10:$T$500,12,FALSE)),"",VLOOKUP(A159,'[1]Z07 一般公共预算财政拨款收入支出决算表(财决07表)'!$A$10:$T$500,12,FALSE))</f>
        <v/>
      </c>
      <c r="F159" s="129" t="str">
        <f>IF(ISERROR(VLOOKUP(A159,'[1]Z07 一般公共预算财政拨款收入支出决算表(财决07表)'!$A$10:$T$500,15,FALSE)),"",VLOOKUP(A159,'[1]Z07 一般公共预算财政拨款收入支出决算表(财决07表)'!$A$10:$T$500,15,FALSE))</f>
        <v/>
      </c>
      <c r="G159" s="190">
        <f>'[1]Z07 一般公共预算财政拨款收入支出决算表(财决07表)'!A157</f>
        <v>0</v>
      </c>
      <c r="H159" s="191">
        <f>'[1]Z07 一般公共预算财政拨款收入支出决算表(财决07表)'!$K157</f>
        <v>0</v>
      </c>
      <c r="I159" s="190" t="str">
        <f t="shared" si="8"/>
        <v>2</v>
      </c>
      <c r="J159" s="190" t="str">
        <f t="shared" si="9"/>
        <v>2</v>
      </c>
      <c r="K159" s="190">
        <f t="shared" si="10"/>
        <v>4</v>
      </c>
      <c r="L159" s="190" t="str">
        <f t="shared" si="11"/>
        <v/>
      </c>
    </row>
    <row r="160" spans="1:14" ht="20.100000000000001" customHeight="1">
      <c r="A160" s="125" t="str">
        <f t="array" ref="A160">INDEX(G:G,SMALL(IF($K$12:$K$500=2,ROW($12:$500),4^8),ROW(G149)))&amp;""</f>
        <v/>
      </c>
      <c r="B160" s="126"/>
      <c r="C160" s="195" t="str">
        <f>IF(ISERROR(VLOOKUP(A160,'[1]Z07 一般公共预算财政拨款收入支出决算表(财决07表)'!$A$10:$T$500,4,FALSE)),"",VLOOKUP(A160,'[1]Z07 一般公共预算财政拨款收入支出决算表(财决07表)'!$A$10:$T$500,4,FALSE))</f>
        <v/>
      </c>
      <c r="D160" s="129" t="str">
        <f>IF(ISERROR(VLOOKUP(A160,'[1]Z07 一般公共预算财政拨款收入支出决算表(财决07表)'!$A$10:$T$500,11,FALSE)),"",VLOOKUP(A160,'[1]Z07 一般公共预算财政拨款收入支出决算表(财决07表)'!$A$10:$T$500,11,FALSE))</f>
        <v/>
      </c>
      <c r="E160" s="129" t="str">
        <f>IF(ISERROR(VLOOKUP(A160,'[1]Z07 一般公共预算财政拨款收入支出决算表(财决07表)'!$A$10:$T$500,12,FALSE)),"",VLOOKUP(A160,'[1]Z07 一般公共预算财政拨款收入支出决算表(财决07表)'!$A$10:$T$500,12,FALSE))</f>
        <v/>
      </c>
      <c r="F160" s="129" t="str">
        <f>IF(ISERROR(VLOOKUP(A160,'[1]Z07 一般公共预算财政拨款收入支出决算表(财决07表)'!$A$10:$T$500,15,FALSE)),"",VLOOKUP(A160,'[1]Z07 一般公共预算财政拨款收入支出决算表(财决07表)'!$A$10:$T$500,15,FALSE))</f>
        <v/>
      </c>
      <c r="G160" s="190">
        <f>'[1]Z07 一般公共预算财政拨款收入支出决算表(财决07表)'!A158</f>
        <v>0</v>
      </c>
      <c r="H160" s="191">
        <f>'[1]Z07 一般公共预算财政拨款收入支出决算表(财决07表)'!$K158</f>
        <v>0</v>
      </c>
      <c r="I160" s="190" t="str">
        <f t="shared" si="8"/>
        <v>2</v>
      </c>
      <c r="J160" s="190" t="str">
        <f t="shared" si="9"/>
        <v>2</v>
      </c>
      <c r="K160" s="190">
        <f t="shared" si="10"/>
        <v>4</v>
      </c>
      <c r="L160" s="190" t="str">
        <f t="shared" si="11"/>
        <v/>
      </c>
    </row>
    <row r="161" spans="1:12" ht="20.100000000000001" customHeight="1">
      <c r="A161" s="125" t="str">
        <f t="array" ref="A161">INDEX(G:G,SMALL(IF($K$12:$K$500=2,ROW($12:$500),4^8),ROW(G150)))&amp;""</f>
        <v/>
      </c>
      <c r="B161" s="126"/>
      <c r="C161" s="195" t="str">
        <f>IF(ISERROR(VLOOKUP(A161,'[1]Z07 一般公共预算财政拨款收入支出决算表(财决07表)'!$A$10:$T$500,4,FALSE)),"",VLOOKUP(A161,'[1]Z07 一般公共预算财政拨款收入支出决算表(财决07表)'!$A$10:$T$500,4,FALSE))</f>
        <v/>
      </c>
      <c r="D161" s="129" t="str">
        <f>IF(ISERROR(VLOOKUP(A161,'[1]Z07 一般公共预算财政拨款收入支出决算表(财决07表)'!$A$10:$T$500,11,FALSE)),"",VLOOKUP(A161,'[1]Z07 一般公共预算财政拨款收入支出决算表(财决07表)'!$A$10:$T$500,11,FALSE))</f>
        <v/>
      </c>
      <c r="E161" s="129" t="str">
        <f>IF(ISERROR(VLOOKUP(A161,'[1]Z07 一般公共预算财政拨款收入支出决算表(财决07表)'!$A$10:$T$500,12,FALSE)),"",VLOOKUP(A161,'[1]Z07 一般公共预算财政拨款收入支出决算表(财决07表)'!$A$10:$T$500,12,FALSE))</f>
        <v/>
      </c>
      <c r="F161" s="129" t="str">
        <f>IF(ISERROR(VLOOKUP(A161,'[1]Z07 一般公共预算财政拨款收入支出决算表(财决07表)'!$A$10:$T$500,15,FALSE)),"",VLOOKUP(A161,'[1]Z07 一般公共预算财政拨款收入支出决算表(财决07表)'!$A$10:$T$500,15,FALSE))</f>
        <v/>
      </c>
      <c r="G161" s="190">
        <f>'[1]Z07 一般公共预算财政拨款收入支出决算表(财决07表)'!A159</f>
        <v>0</v>
      </c>
      <c r="H161" s="191">
        <f>'[1]Z07 一般公共预算财政拨款收入支出决算表(财决07表)'!$K159</f>
        <v>0</v>
      </c>
      <c r="I161" s="190" t="str">
        <f t="shared" si="8"/>
        <v>2</v>
      </c>
      <c r="J161" s="190" t="str">
        <f t="shared" si="9"/>
        <v>2</v>
      </c>
      <c r="K161" s="190">
        <f t="shared" si="10"/>
        <v>4</v>
      </c>
      <c r="L161" s="190" t="str">
        <f t="shared" si="11"/>
        <v/>
      </c>
    </row>
    <row r="162" spans="1:12" ht="20.100000000000001" customHeight="1">
      <c r="A162" s="125" t="str">
        <f t="array" ref="A162">INDEX(G:G,SMALL(IF($K$12:$K$500=2,ROW($12:$500),4^8),ROW(G151)))&amp;""</f>
        <v/>
      </c>
      <c r="B162" s="126"/>
      <c r="C162" s="195" t="str">
        <f>IF(ISERROR(VLOOKUP(A162,'[1]Z07 一般公共预算财政拨款收入支出决算表(财决07表)'!$A$10:$T$500,4,FALSE)),"",VLOOKUP(A162,'[1]Z07 一般公共预算财政拨款收入支出决算表(财决07表)'!$A$10:$T$500,4,FALSE))</f>
        <v/>
      </c>
      <c r="D162" s="129" t="str">
        <f>IF(ISERROR(VLOOKUP(A162,'[1]Z07 一般公共预算财政拨款收入支出决算表(财决07表)'!$A$10:$T$500,11,FALSE)),"",VLOOKUP(A162,'[1]Z07 一般公共预算财政拨款收入支出决算表(财决07表)'!$A$10:$T$500,11,FALSE))</f>
        <v/>
      </c>
      <c r="E162" s="129" t="str">
        <f>IF(ISERROR(VLOOKUP(A162,'[1]Z07 一般公共预算财政拨款收入支出决算表(财决07表)'!$A$10:$T$500,12,FALSE)),"",VLOOKUP(A162,'[1]Z07 一般公共预算财政拨款收入支出决算表(财决07表)'!$A$10:$T$500,12,FALSE))</f>
        <v/>
      </c>
      <c r="F162" s="129" t="str">
        <f>IF(ISERROR(VLOOKUP(A162,'[1]Z07 一般公共预算财政拨款收入支出决算表(财决07表)'!$A$10:$T$500,15,FALSE)),"",VLOOKUP(A162,'[1]Z07 一般公共预算财政拨款收入支出决算表(财决07表)'!$A$10:$T$500,15,FALSE))</f>
        <v/>
      </c>
      <c r="G162" s="190">
        <f>'[1]Z07 一般公共预算财政拨款收入支出决算表(财决07表)'!A160</f>
        <v>0</v>
      </c>
      <c r="H162" s="191">
        <f>'[1]Z07 一般公共预算财政拨款收入支出决算表(财决07表)'!$K160</f>
        <v>0</v>
      </c>
      <c r="I162" s="190" t="str">
        <f t="shared" si="8"/>
        <v>2</v>
      </c>
      <c r="J162" s="190" t="str">
        <f t="shared" si="9"/>
        <v>2</v>
      </c>
      <c r="K162" s="190">
        <f t="shared" si="10"/>
        <v>4</v>
      </c>
      <c r="L162" s="190" t="str">
        <f t="shared" si="11"/>
        <v/>
      </c>
    </row>
    <row r="163" spans="1:12" ht="20.100000000000001" customHeight="1">
      <c r="A163" s="125" t="str">
        <f t="array" ref="A163">INDEX(G:G,SMALL(IF($K$12:$K$500=2,ROW($12:$500),4^8),ROW(G152)))&amp;""</f>
        <v/>
      </c>
      <c r="B163" s="126"/>
      <c r="C163" s="195" t="str">
        <f>IF(ISERROR(VLOOKUP(A163,'[1]Z07 一般公共预算财政拨款收入支出决算表(财决07表)'!$A$10:$T$500,4,FALSE)),"",VLOOKUP(A163,'[1]Z07 一般公共预算财政拨款收入支出决算表(财决07表)'!$A$10:$T$500,4,FALSE))</f>
        <v/>
      </c>
      <c r="D163" s="129" t="str">
        <f>IF(ISERROR(VLOOKUP(A163,'[1]Z07 一般公共预算财政拨款收入支出决算表(财决07表)'!$A$10:$T$500,11,FALSE)),"",VLOOKUP(A163,'[1]Z07 一般公共预算财政拨款收入支出决算表(财决07表)'!$A$10:$T$500,11,FALSE))</f>
        <v/>
      </c>
      <c r="E163" s="129" t="str">
        <f>IF(ISERROR(VLOOKUP(A163,'[1]Z07 一般公共预算财政拨款收入支出决算表(财决07表)'!$A$10:$T$500,12,FALSE)),"",VLOOKUP(A163,'[1]Z07 一般公共预算财政拨款收入支出决算表(财决07表)'!$A$10:$T$500,12,FALSE))</f>
        <v/>
      </c>
      <c r="F163" s="129" t="str">
        <f>IF(ISERROR(VLOOKUP(A163,'[1]Z07 一般公共预算财政拨款收入支出决算表(财决07表)'!$A$10:$T$500,15,FALSE)),"",VLOOKUP(A163,'[1]Z07 一般公共预算财政拨款收入支出决算表(财决07表)'!$A$10:$T$500,15,FALSE))</f>
        <v/>
      </c>
      <c r="G163" s="190">
        <f>'[1]Z07 一般公共预算财政拨款收入支出决算表(财决07表)'!A161</f>
        <v>0</v>
      </c>
      <c r="H163" s="191">
        <f>'[1]Z07 一般公共预算财政拨款收入支出决算表(财决07表)'!$K161</f>
        <v>0</v>
      </c>
      <c r="I163" s="190" t="str">
        <f t="shared" si="8"/>
        <v>2</v>
      </c>
      <c r="J163" s="190" t="str">
        <f t="shared" si="9"/>
        <v>2</v>
      </c>
      <c r="K163" s="190">
        <f t="shared" si="10"/>
        <v>4</v>
      </c>
      <c r="L163" s="190" t="str">
        <f t="shared" si="11"/>
        <v/>
      </c>
    </row>
    <row r="164" spans="1:12" ht="20.100000000000001" customHeight="1">
      <c r="A164" s="125" t="str">
        <f t="array" ref="A164">INDEX(G:G,SMALL(IF($K$12:$K$500=2,ROW($12:$500),4^8),ROW(G153)))&amp;""</f>
        <v/>
      </c>
      <c r="B164" s="126"/>
      <c r="C164" s="195" t="str">
        <f>IF(ISERROR(VLOOKUP(A164,'[1]Z07 一般公共预算财政拨款收入支出决算表(财决07表)'!$A$10:$T$500,4,FALSE)),"",VLOOKUP(A164,'[1]Z07 一般公共预算财政拨款收入支出决算表(财决07表)'!$A$10:$T$500,4,FALSE))</f>
        <v/>
      </c>
      <c r="D164" s="129" t="str">
        <f>IF(ISERROR(VLOOKUP(A164,'[1]Z07 一般公共预算财政拨款收入支出决算表(财决07表)'!$A$10:$T$500,11,FALSE)),"",VLOOKUP(A164,'[1]Z07 一般公共预算财政拨款收入支出决算表(财决07表)'!$A$10:$T$500,11,FALSE))</f>
        <v/>
      </c>
      <c r="E164" s="129" t="str">
        <f>IF(ISERROR(VLOOKUP(A164,'[1]Z07 一般公共预算财政拨款收入支出决算表(财决07表)'!$A$10:$T$500,12,FALSE)),"",VLOOKUP(A164,'[1]Z07 一般公共预算财政拨款收入支出决算表(财决07表)'!$A$10:$T$500,12,FALSE))</f>
        <v/>
      </c>
      <c r="F164" s="129" t="str">
        <f>IF(ISERROR(VLOOKUP(A164,'[1]Z07 一般公共预算财政拨款收入支出决算表(财决07表)'!$A$10:$T$500,15,FALSE)),"",VLOOKUP(A164,'[1]Z07 一般公共预算财政拨款收入支出决算表(财决07表)'!$A$10:$T$500,15,FALSE))</f>
        <v/>
      </c>
      <c r="G164" s="190">
        <f>'[1]Z07 一般公共预算财政拨款收入支出决算表(财决07表)'!A162</f>
        <v>0</v>
      </c>
      <c r="H164" s="191">
        <f>'[1]Z07 一般公共预算财政拨款收入支出决算表(财决07表)'!$K162</f>
        <v>0</v>
      </c>
      <c r="I164" s="190" t="str">
        <f t="shared" si="8"/>
        <v>2</v>
      </c>
      <c r="J164" s="190" t="str">
        <f t="shared" si="9"/>
        <v>2</v>
      </c>
      <c r="K164" s="190">
        <f t="shared" si="10"/>
        <v>4</v>
      </c>
      <c r="L164" s="190" t="str">
        <f t="shared" si="11"/>
        <v/>
      </c>
    </row>
    <row r="165" spans="1:12" ht="20.100000000000001" customHeight="1">
      <c r="A165" s="125" t="str">
        <f t="array" ref="A165">INDEX(G:G,SMALL(IF($K$12:$K$500=2,ROW($12:$500),4^8),ROW(G154)))&amp;""</f>
        <v/>
      </c>
      <c r="B165" s="126"/>
      <c r="C165" s="195" t="str">
        <f>IF(ISERROR(VLOOKUP(A165,'[1]Z07 一般公共预算财政拨款收入支出决算表(财决07表)'!$A$10:$T$500,4,FALSE)),"",VLOOKUP(A165,'[1]Z07 一般公共预算财政拨款收入支出决算表(财决07表)'!$A$10:$T$500,4,FALSE))</f>
        <v/>
      </c>
      <c r="D165" s="129" t="str">
        <f>IF(ISERROR(VLOOKUP(A165,'[1]Z07 一般公共预算财政拨款收入支出决算表(财决07表)'!$A$10:$T$500,11,FALSE)),"",VLOOKUP(A165,'[1]Z07 一般公共预算财政拨款收入支出决算表(财决07表)'!$A$10:$T$500,11,FALSE))</f>
        <v/>
      </c>
      <c r="E165" s="129" t="str">
        <f>IF(ISERROR(VLOOKUP(A165,'[1]Z07 一般公共预算财政拨款收入支出决算表(财决07表)'!$A$10:$T$500,12,FALSE)),"",VLOOKUP(A165,'[1]Z07 一般公共预算财政拨款收入支出决算表(财决07表)'!$A$10:$T$500,12,FALSE))</f>
        <v/>
      </c>
      <c r="F165" s="129" t="str">
        <f>IF(ISERROR(VLOOKUP(A165,'[1]Z07 一般公共预算财政拨款收入支出决算表(财决07表)'!$A$10:$T$500,15,FALSE)),"",VLOOKUP(A165,'[1]Z07 一般公共预算财政拨款收入支出决算表(财决07表)'!$A$10:$T$500,15,FALSE))</f>
        <v/>
      </c>
      <c r="G165" s="190">
        <f>'[1]Z07 一般公共预算财政拨款收入支出决算表(财决07表)'!A163</f>
        <v>0</v>
      </c>
      <c r="H165" s="191">
        <f>'[1]Z07 一般公共预算财政拨款收入支出决算表(财决07表)'!$K163</f>
        <v>0</v>
      </c>
      <c r="I165" s="190" t="str">
        <f t="shared" si="8"/>
        <v>2</v>
      </c>
      <c r="J165" s="190" t="str">
        <f t="shared" si="9"/>
        <v>2</v>
      </c>
      <c r="K165" s="190">
        <f t="shared" si="10"/>
        <v>4</v>
      </c>
      <c r="L165" s="190" t="str">
        <f t="shared" si="11"/>
        <v/>
      </c>
    </row>
    <row r="166" spans="1:12" ht="20.100000000000001" customHeight="1">
      <c r="A166" s="125" t="str">
        <f t="array" ref="A166">INDEX(G:G,SMALL(IF($K$12:$K$500=2,ROW($12:$500),4^8),ROW(G155)))&amp;""</f>
        <v/>
      </c>
      <c r="B166" s="126"/>
      <c r="C166" s="195" t="str">
        <f>IF(ISERROR(VLOOKUP(A166,'[1]Z07 一般公共预算财政拨款收入支出决算表(财决07表)'!$A$10:$T$500,4,FALSE)),"",VLOOKUP(A166,'[1]Z07 一般公共预算财政拨款收入支出决算表(财决07表)'!$A$10:$T$500,4,FALSE))</f>
        <v/>
      </c>
      <c r="D166" s="129" t="str">
        <f>IF(ISERROR(VLOOKUP(A166,'[1]Z07 一般公共预算财政拨款收入支出决算表(财决07表)'!$A$10:$T$500,11,FALSE)),"",VLOOKUP(A166,'[1]Z07 一般公共预算财政拨款收入支出决算表(财决07表)'!$A$10:$T$500,11,FALSE))</f>
        <v/>
      </c>
      <c r="E166" s="129" t="str">
        <f>IF(ISERROR(VLOOKUP(A166,'[1]Z07 一般公共预算财政拨款收入支出决算表(财决07表)'!$A$10:$T$500,12,FALSE)),"",VLOOKUP(A166,'[1]Z07 一般公共预算财政拨款收入支出决算表(财决07表)'!$A$10:$T$500,12,FALSE))</f>
        <v/>
      </c>
      <c r="F166" s="129" t="str">
        <f>IF(ISERROR(VLOOKUP(A166,'[1]Z07 一般公共预算财政拨款收入支出决算表(财决07表)'!$A$10:$T$500,15,FALSE)),"",VLOOKUP(A166,'[1]Z07 一般公共预算财政拨款收入支出决算表(财决07表)'!$A$10:$T$500,15,FALSE))</f>
        <v/>
      </c>
      <c r="G166" s="190">
        <f>'[1]Z07 一般公共预算财政拨款收入支出决算表(财决07表)'!A164</f>
        <v>0</v>
      </c>
      <c r="H166" s="191">
        <f>'[1]Z07 一般公共预算财政拨款收入支出决算表(财决07表)'!$K164</f>
        <v>0</v>
      </c>
      <c r="I166" s="190" t="str">
        <f t="shared" si="8"/>
        <v>2</v>
      </c>
      <c r="J166" s="190" t="str">
        <f t="shared" si="9"/>
        <v>2</v>
      </c>
      <c r="K166" s="190">
        <f t="shared" si="10"/>
        <v>4</v>
      </c>
      <c r="L166" s="190" t="str">
        <f t="shared" si="11"/>
        <v/>
      </c>
    </row>
    <row r="167" spans="1:12" ht="20.100000000000001" customHeight="1">
      <c r="A167" s="125" t="str">
        <f t="array" ref="A167">INDEX(G:G,SMALL(IF($K$12:$K$500=2,ROW($12:$500),4^8),ROW(G156)))&amp;""</f>
        <v/>
      </c>
      <c r="B167" s="126"/>
      <c r="C167" s="195" t="str">
        <f>IF(ISERROR(VLOOKUP(A167,'[1]Z07 一般公共预算财政拨款收入支出决算表(财决07表)'!$A$10:$T$500,4,FALSE)),"",VLOOKUP(A167,'[1]Z07 一般公共预算财政拨款收入支出决算表(财决07表)'!$A$10:$T$500,4,FALSE))</f>
        <v/>
      </c>
      <c r="D167" s="129" t="str">
        <f>IF(ISERROR(VLOOKUP(A167,'[1]Z07 一般公共预算财政拨款收入支出决算表(财决07表)'!$A$10:$T$500,11,FALSE)),"",VLOOKUP(A167,'[1]Z07 一般公共预算财政拨款收入支出决算表(财决07表)'!$A$10:$T$500,11,FALSE))</f>
        <v/>
      </c>
      <c r="E167" s="129" t="str">
        <f>IF(ISERROR(VLOOKUP(A167,'[1]Z07 一般公共预算财政拨款收入支出决算表(财决07表)'!$A$10:$T$500,12,FALSE)),"",VLOOKUP(A167,'[1]Z07 一般公共预算财政拨款收入支出决算表(财决07表)'!$A$10:$T$500,12,FALSE))</f>
        <v/>
      </c>
      <c r="F167" s="129" t="str">
        <f>IF(ISERROR(VLOOKUP(A167,'[1]Z07 一般公共预算财政拨款收入支出决算表(财决07表)'!$A$10:$T$500,15,FALSE)),"",VLOOKUP(A167,'[1]Z07 一般公共预算财政拨款收入支出决算表(财决07表)'!$A$10:$T$500,15,FALSE))</f>
        <v/>
      </c>
      <c r="G167" s="190">
        <f>'[1]Z07 一般公共预算财政拨款收入支出决算表(财决07表)'!A165</f>
        <v>0</v>
      </c>
      <c r="H167" s="191">
        <f>'[1]Z07 一般公共预算财政拨款收入支出决算表(财决07表)'!$K165</f>
        <v>0</v>
      </c>
      <c r="I167" s="190" t="str">
        <f t="shared" si="8"/>
        <v>2</v>
      </c>
      <c r="J167" s="190" t="str">
        <f t="shared" si="9"/>
        <v>2</v>
      </c>
      <c r="K167" s="190">
        <f t="shared" si="10"/>
        <v>4</v>
      </c>
      <c r="L167" s="190" t="str">
        <f t="shared" si="11"/>
        <v/>
      </c>
    </row>
    <row r="168" spans="1:12" ht="20.100000000000001" customHeight="1">
      <c r="A168" s="125" t="str">
        <f t="array" ref="A168">INDEX(G:G,SMALL(IF($K$12:$K$500=2,ROW($12:$500),4^8),ROW(G157)))&amp;""</f>
        <v/>
      </c>
      <c r="B168" s="126"/>
      <c r="C168" s="195" t="str">
        <f>IF(ISERROR(VLOOKUP(A168,'[1]Z07 一般公共预算财政拨款收入支出决算表(财决07表)'!$A$10:$T$500,4,FALSE)),"",VLOOKUP(A168,'[1]Z07 一般公共预算财政拨款收入支出决算表(财决07表)'!$A$10:$T$500,4,FALSE))</f>
        <v/>
      </c>
      <c r="D168" s="129" t="str">
        <f>IF(ISERROR(VLOOKUP(A168,'[1]Z07 一般公共预算财政拨款收入支出决算表(财决07表)'!$A$10:$T$500,11,FALSE)),"",VLOOKUP(A168,'[1]Z07 一般公共预算财政拨款收入支出决算表(财决07表)'!$A$10:$T$500,11,FALSE))</f>
        <v/>
      </c>
      <c r="E168" s="129" t="str">
        <f>IF(ISERROR(VLOOKUP(A168,'[1]Z07 一般公共预算财政拨款收入支出决算表(财决07表)'!$A$10:$T$500,12,FALSE)),"",VLOOKUP(A168,'[1]Z07 一般公共预算财政拨款收入支出决算表(财决07表)'!$A$10:$T$500,12,FALSE))</f>
        <v/>
      </c>
      <c r="F168" s="129" t="str">
        <f>IF(ISERROR(VLOOKUP(A168,'[1]Z07 一般公共预算财政拨款收入支出决算表(财决07表)'!$A$10:$T$500,15,FALSE)),"",VLOOKUP(A168,'[1]Z07 一般公共预算财政拨款收入支出决算表(财决07表)'!$A$10:$T$500,15,FALSE))</f>
        <v/>
      </c>
      <c r="G168" s="190">
        <f>'[1]Z07 一般公共预算财政拨款收入支出决算表(财决07表)'!A166</f>
        <v>0</v>
      </c>
      <c r="H168" s="191">
        <f>'[1]Z07 一般公共预算财政拨款收入支出决算表(财决07表)'!$K166</f>
        <v>0</v>
      </c>
      <c r="I168" s="190" t="str">
        <f t="shared" si="8"/>
        <v>2</v>
      </c>
      <c r="J168" s="190" t="str">
        <f t="shared" si="9"/>
        <v>2</v>
      </c>
      <c r="K168" s="190">
        <f t="shared" si="10"/>
        <v>4</v>
      </c>
      <c r="L168" s="190" t="str">
        <f t="shared" si="11"/>
        <v/>
      </c>
    </row>
    <row r="169" spans="1:12" ht="20.100000000000001" customHeight="1">
      <c r="A169" s="125" t="str">
        <f t="array" ref="A169">INDEX(G:G,SMALL(IF($K$12:$K$500=2,ROW($12:$500),4^8),ROW(G158)))&amp;""</f>
        <v/>
      </c>
      <c r="B169" s="126"/>
      <c r="C169" s="195" t="str">
        <f>IF(ISERROR(VLOOKUP(A169,'[1]Z07 一般公共预算财政拨款收入支出决算表(财决07表)'!$A$10:$T$500,4,FALSE)),"",VLOOKUP(A169,'[1]Z07 一般公共预算财政拨款收入支出决算表(财决07表)'!$A$10:$T$500,4,FALSE))</f>
        <v/>
      </c>
      <c r="D169" s="129" t="str">
        <f>IF(ISERROR(VLOOKUP(A169,'[1]Z07 一般公共预算财政拨款收入支出决算表(财决07表)'!$A$10:$T$500,11,FALSE)),"",VLOOKUP(A169,'[1]Z07 一般公共预算财政拨款收入支出决算表(财决07表)'!$A$10:$T$500,11,FALSE))</f>
        <v/>
      </c>
      <c r="E169" s="129" t="str">
        <f>IF(ISERROR(VLOOKUP(A169,'[1]Z07 一般公共预算财政拨款收入支出决算表(财决07表)'!$A$10:$T$500,12,FALSE)),"",VLOOKUP(A169,'[1]Z07 一般公共预算财政拨款收入支出决算表(财决07表)'!$A$10:$T$500,12,FALSE))</f>
        <v/>
      </c>
      <c r="F169" s="129" t="str">
        <f>IF(ISERROR(VLOOKUP(A169,'[1]Z07 一般公共预算财政拨款收入支出决算表(财决07表)'!$A$10:$T$500,15,FALSE)),"",VLOOKUP(A169,'[1]Z07 一般公共预算财政拨款收入支出决算表(财决07表)'!$A$10:$T$500,15,FALSE))</f>
        <v/>
      </c>
      <c r="G169" s="190">
        <f>'[1]Z07 一般公共预算财政拨款收入支出决算表(财决07表)'!A167</f>
        <v>0</v>
      </c>
      <c r="H169" s="191">
        <f>'[1]Z07 一般公共预算财政拨款收入支出决算表(财决07表)'!$K167</f>
        <v>0</v>
      </c>
      <c r="I169" s="190" t="str">
        <f t="shared" si="8"/>
        <v>2</v>
      </c>
      <c r="J169" s="190" t="str">
        <f t="shared" si="9"/>
        <v>2</v>
      </c>
      <c r="K169" s="190">
        <f t="shared" si="10"/>
        <v>4</v>
      </c>
      <c r="L169" s="190" t="str">
        <f t="shared" si="11"/>
        <v/>
      </c>
    </row>
    <row r="170" spans="1:12" ht="20.100000000000001" customHeight="1">
      <c r="A170" s="125" t="str">
        <f t="array" ref="A170">INDEX(G:G,SMALL(IF($K$12:$K$500=2,ROW($12:$500),4^8),ROW(G159)))&amp;""</f>
        <v/>
      </c>
      <c r="B170" s="126"/>
      <c r="C170" s="195" t="str">
        <f>IF(ISERROR(VLOOKUP(A170,'[1]Z07 一般公共预算财政拨款收入支出决算表(财决07表)'!$A$10:$T$500,4,FALSE)),"",VLOOKUP(A170,'[1]Z07 一般公共预算财政拨款收入支出决算表(财决07表)'!$A$10:$T$500,4,FALSE))</f>
        <v/>
      </c>
      <c r="D170" s="129" t="str">
        <f>IF(ISERROR(VLOOKUP(A170,'[1]Z07 一般公共预算财政拨款收入支出决算表(财决07表)'!$A$10:$T$500,11,FALSE)),"",VLOOKUP(A170,'[1]Z07 一般公共预算财政拨款收入支出决算表(财决07表)'!$A$10:$T$500,11,FALSE))</f>
        <v/>
      </c>
      <c r="E170" s="129" t="str">
        <f>IF(ISERROR(VLOOKUP(A170,'[1]Z07 一般公共预算财政拨款收入支出决算表(财决07表)'!$A$10:$T$500,12,FALSE)),"",VLOOKUP(A170,'[1]Z07 一般公共预算财政拨款收入支出决算表(财决07表)'!$A$10:$T$500,12,FALSE))</f>
        <v/>
      </c>
      <c r="F170" s="129" t="str">
        <f>IF(ISERROR(VLOOKUP(A170,'[1]Z07 一般公共预算财政拨款收入支出决算表(财决07表)'!$A$10:$T$500,15,FALSE)),"",VLOOKUP(A170,'[1]Z07 一般公共预算财政拨款收入支出决算表(财决07表)'!$A$10:$T$500,15,FALSE))</f>
        <v/>
      </c>
      <c r="G170" s="190">
        <f>'[1]Z07 一般公共预算财政拨款收入支出决算表(财决07表)'!A168</f>
        <v>0</v>
      </c>
      <c r="H170" s="191">
        <f>'[1]Z07 一般公共预算财政拨款收入支出决算表(财决07表)'!$K168</f>
        <v>0</v>
      </c>
      <c r="I170" s="190" t="str">
        <f t="shared" si="8"/>
        <v>2</v>
      </c>
      <c r="J170" s="190" t="str">
        <f t="shared" si="9"/>
        <v>2</v>
      </c>
      <c r="K170" s="190">
        <f t="shared" si="10"/>
        <v>4</v>
      </c>
      <c r="L170" s="190" t="str">
        <f t="shared" si="11"/>
        <v/>
      </c>
    </row>
    <row r="171" spans="1:12" ht="20.100000000000001" customHeight="1">
      <c r="A171" s="125" t="str">
        <f t="array" ref="A171">INDEX(G:G,SMALL(IF($K$12:$K$500=2,ROW($12:$500),4^8),ROW(G160)))&amp;""</f>
        <v/>
      </c>
      <c r="B171" s="126"/>
      <c r="C171" s="195" t="str">
        <f>IF(ISERROR(VLOOKUP(A171,'[1]Z07 一般公共预算财政拨款收入支出决算表(财决07表)'!$A$10:$T$500,4,FALSE)),"",VLOOKUP(A171,'[1]Z07 一般公共预算财政拨款收入支出决算表(财决07表)'!$A$10:$T$500,4,FALSE))</f>
        <v/>
      </c>
      <c r="D171" s="129" t="str">
        <f>IF(ISERROR(VLOOKUP(A171,'[1]Z07 一般公共预算财政拨款收入支出决算表(财决07表)'!$A$10:$T$500,11,FALSE)),"",VLOOKUP(A171,'[1]Z07 一般公共预算财政拨款收入支出决算表(财决07表)'!$A$10:$T$500,11,FALSE))</f>
        <v/>
      </c>
      <c r="E171" s="129" t="str">
        <f>IF(ISERROR(VLOOKUP(A171,'[1]Z07 一般公共预算财政拨款收入支出决算表(财决07表)'!$A$10:$T$500,12,FALSE)),"",VLOOKUP(A171,'[1]Z07 一般公共预算财政拨款收入支出决算表(财决07表)'!$A$10:$T$500,12,FALSE))</f>
        <v/>
      </c>
      <c r="F171" s="129" t="str">
        <f>IF(ISERROR(VLOOKUP(A171,'[1]Z07 一般公共预算财政拨款收入支出决算表(财决07表)'!$A$10:$T$500,15,FALSE)),"",VLOOKUP(A171,'[1]Z07 一般公共预算财政拨款收入支出决算表(财决07表)'!$A$10:$T$500,15,FALSE))</f>
        <v/>
      </c>
      <c r="G171" s="190">
        <f>'[1]Z07 一般公共预算财政拨款收入支出决算表(财决07表)'!A169</f>
        <v>0</v>
      </c>
      <c r="H171" s="191">
        <f>'[1]Z07 一般公共预算财政拨款收入支出决算表(财决07表)'!$K169</f>
        <v>0</v>
      </c>
      <c r="I171" s="190" t="str">
        <f t="shared" si="8"/>
        <v>2</v>
      </c>
      <c r="J171" s="190" t="str">
        <f t="shared" si="9"/>
        <v>2</v>
      </c>
      <c r="K171" s="190">
        <f t="shared" si="10"/>
        <v>4</v>
      </c>
      <c r="L171" s="190" t="str">
        <f t="shared" si="11"/>
        <v/>
      </c>
    </row>
    <row r="172" spans="1:12" ht="20.100000000000001" customHeight="1">
      <c r="A172" s="125" t="str">
        <f t="array" ref="A172">INDEX(G:G,SMALL(IF($K$12:$K$500=2,ROW($12:$500),4^8),ROW(G161)))&amp;""</f>
        <v/>
      </c>
      <c r="B172" s="126"/>
      <c r="C172" s="195" t="str">
        <f>IF(ISERROR(VLOOKUP(A172,'[1]Z07 一般公共预算财政拨款收入支出决算表(财决07表)'!$A$10:$T$500,4,FALSE)),"",VLOOKUP(A172,'[1]Z07 一般公共预算财政拨款收入支出决算表(财决07表)'!$A$10:$T$500,4,FALSE))</f>
        <v/>
      </c>
      <c r="D172" s="129" t="str">
        <f>IF(ISERROR(VLOOKUP(A172,'[1]Z07 一般公共预算财政拨款收入支出决算表(财决07表)'!$A$10:$T$500,11,FALSE)),"",VLOOKUP(A172,'[1]Z07 一般公共预算财政拨款收入支出决算表(财决07表)'!$A$10:$T$500,11,FALSE))</f>
        <v/>
      </c>
      <c r="E172" s="129" t="str">
        <f>IF(ISERROR(VLOOKUP(A172,'[1]Z07 一般公共预算财政拨款收入支出决算表(财决07表)'!$A$10:$T$500,12,FALSE)),"",VLOOKUP(A172,'[1]Z07 一般公共预算财政拨款收入支出决算表(财决07表)'!$A$10:$T$500,12,FALSE))</f>
        <v/>
      </c>
      <c r="F172" s="129" t="str">
        <f>IF(ISERROR(VLOOKUP(A172,'[1]Z07 一般公共预算财政拨款收入支出决算表(财决07表)'!$A$10:$T$500,15,FALSE)),"",VLOOKUP(A172,'[1]Z07 一般公共预算财政拨款收入支出决算表(财决07表)'!$A$10:$T$500,15,FALSE))</f>
        <v/>
      </c>
      <c r="G172" s="190">
        <f>'[1]Z07 一般公共预算财政拨款收入支出决算表(财决07表)'!A170</f>
        <v>0</v>
      </c>
      <c r="H172" s="191">
        <f>'[1]Z07 一般公共预算财政拨款收入支出决算表(财决07表)'!$K170</f>
        <v>0</v>
      </c>
      <c r="I172" s="190" t="str">
        <f t="shared" si="8"/>
        <v>2</v>
      </c>
      <c r="J172" s="190" t="str">
        <f t="shared" si="9"/>
        <v>2</v>
      </c>
      <c r="K172" s="190">
        <f t="shared" si="10"/>
        <v>4</v>
      </c>
      <c r="L172" s="190" t="str">
        <f t="shared" si="11"/>
        <v/>
      </c>
    </row>
    <row r="173" spans="1:12" ht="20.100000000000001" customHeight="1">
      <c r="A173" s="125" t="str">
        <f t="array" ref="A173">INDEX(G:G,SMALL(IF($K$12:$K$500=2,ROW($12:$500),4^8),ROW(G162)))&amp;""</f>
        <v/>
      </c>
      <c r="B173" s="126"/>
      <c r="C173" s="195" t="str">
        <f>IF(ISERROR(VLOOKUP(A173,'[1]Z07 一般公共预算财政拨款收入支出决算表(财决07表)'!$A$10:$T$500,4,FALSE)),"",VLOOKUP(A173,'[1]Z07 一般公共预算财政拨款收入支出决算表(财决07表)'!$A$10:$T$500,4,FALSE))</f>
        <v/>
      </c>
      <c r="D173" s="129" t="str">
        <f>IF(ISERROR(VLOOKUP(A173,'[1]Z07 一般公共预算财政拨款收入支出决算表(财决07表)'!$A$10:$T$500,11,FALSE)),"",VLOOKUP(A173,'[1]Z07 一般公共预算财政拨款收入支出决算表(财决07表)'!$A$10:$T$500,11,FALSE))</f>
        <v/>
      </c>
      <c r="E173" s="129" t="str">
        <f>IF(ISERROR(VLOOKUP(A173,'[1]Z07 一般公共预算财政拨款收入支出决算表(财决07表)'!$A$10:$T$500,12,FALSE)),"",VLOOKUP(A173,'[1]Z07 一般公共预算财政拨款收入支出决算表(财决07表)'!$A$10:$T$500,12,FALSE))</f>
        <v/>
      </c>
      <c r="F173" s="129" t="str">
        <f>IF(ISERROR(VLOOKUP(A173,'[1]Z07 一般公共预算财政拨款收入支出决算表(财决07表)'!$A$10:$T$500,15,FALSE)),"",VLOOKUP(A173,'[1]Z07 一般公共预算财政拨款收入支出决算表(财决07表)'!$A$10:$T$500,15,FALSE))</f>
        <v/>
      </c>
      <c r="G173" s="190">
        <f>'[1]Z07 一般公共预算财政拨款收入支出决算表(财决07表)'!A171</f>
        <v>0</v>
      </c>
      <c r="H173" s="191">
        <f>'[1]Z07 一般公共预算财政拨款收入支出决算表(财决07表)'!$K171</f>
        <v>0</v>
      </c>
      <c r="I173" s="190" t="str">
        <f t="shared" si="8"/>
        <v>2</v>
      </c>
      <c r="J173" s="190" t="str">
        <f t="shared" si="9"/>
        <v>2</v>
      </c>
      <c r="K173" s="190">
        <f t="shared" si="10"/>
        <v>4</v>
      </c>
      <c r="L173" s="190" t="str">
        <f t="shared" si="11"/>
        <v/>
      </c>
    </row>
    <row r="174" spans="1:12" ht="20.100000000000001" customHeight="1">
      <c r="A174" s="125" t="str">
        <f t="array" ref="A174">INDEX(G:G,SMALL(IF($K$12:$K$500=2,ROW($12:$500),4^8),ROW(G163)))&amp;""</f>
        <v/>
      </c>
      <c r="B174" s="126"/>
      <c r="C174" s="195" t="str">
        <f>IF(ISERROR(VLOOKUP(A174,'[1]Z07 一般公共预算财政拨款收入支出决算表(财决07表)'!$A$10:$T$500,4,FALSE)),"",VLOOKUP(A174,'[1]Z07 一般公共预算财政拨款收入支出决算表(财决07表)'!$A$10:$T$500,4,FALSE))</f>
        <v/>
      </c>
      <c r="D174" s="129" t="str">
        <f>IF(ISERROR(VLOOKUP(A174,'[1]Z07 一般公共预算财政拨款收入支出决算表(财决07表)'!$A$10:$T$500,11,FALSE)),"",VLOOKUP(A174,'[1]Z07 一般公共预算财政拨款收入支出决算表(财决07表)'!$A$10:$T$500,11,FALSE))</f>
        <v/>
      </c>
      <c r="E174" s="129" t="str">
        <f>IF(ISERROR(VLOOKUP(A174,'[1]Z07 一般公共预算财政拨款收入支出决算表(财决07表)'!$A$10:$T$500,12,FALSE)),"",VLOOKUP(A174,'[1]Z07 一般公共预算财政拨款收入支出决算表(财决07表)'!$A$10:$T$500,12,FALSE))</f>
        <v/>
      </c>
      <c r="F174" s="129" t="str">
        <f>IF(ISERROR(VLOOKUP(A174,'[1]Z07 一般公共预算财政拨款收入支出决算表(财决07表)'!$A$10:$T$500,15,FALSE)),"",VLOOKUP(A174,'[1]Z07 一般公共预算财政拨款收入支出决算表(财决07表)'!$A$10:$T$500,15,FALSE))</f>
        <v/>
      </c>
      <c r="G174" s="190">
        <f>'[1]Z07 一般公共预算财政拨款收入支出决算表(财决07表)'!A172</f>
        <v>0</v>
      </c>
      <c r="H174" s="191">
        <f>'[1]Z07 一般公共预算财政拨款收入支出决算表(财决07表)'!$K172</f>
        <v>0</v>
      </c>
      <c r="I174" s="190" t="str">
        <f t="shared" si="8"/>
        <v>2</v>
      </c>
      <c r="J174" s="190" t="str">
        <f t="shared" si="9"/>
        <v>2</v>
      </c>
      <c r="K174" s="190">
        <f t="shared" si="10"/>
        <v>4</v>
      </c>
      <c r="L174" s="190" t="str">
        <f t="shared" si="11"/>
        <v/>
      </c>
    </row>
    <row r="175" spans="1:12" ht="20.100000000000001" customHeight="1">
      <c r="A175" s="125" t="str">
        <f t="array" ref="A175">INDEX(G:G,SMALL(IF($K$12:$K$500=2,ROW($12:$500),4^8),ROW(G164)))&amp;""</f>
        <v/>
      </c>
      <c r="B175" s="126"/>
      <c r="C175" s="195" t="str">
        <f>IF(ISERROR(VLOOKUP(A175,'[1]Z07 一般公共预算财政拨款收入支出决算表(财决07表)'!$A$10:$T$500,4,FALSE)),"",VLOOKUP(A175,'[1]Z07 一般公共预算财政拨款收入支出决算表(财决07表)'!$A$10:$T$500,4,FALSE))</f>
        <v/>
      </c>
      <c r="D175" s="129" t="str">
        <f>IF(ISERROR(VLOOKUP(A175,'[1]Z07 一般公共预算财政拨款收入支出决算表(财决07表)'!$A$10:$T$500,11,FALSE)),"",VLOOKUP(A175,'[1]Z07 一般公共预算财政拨款收入支出决算表(财决07表)'!$A$10:$T$500,11,FALSE))</f>
        <v/>
      </c>
      <c r="E175" s="129" t="str">
        <f>IF(ISERROR(VLOOKUP(A175,'[1]Z07 一般公共预算财政拨款收入支出决算表(财决07表)'!$A$10:$T$500,12,FALSE)),"",VLOOKUP(A175,'[1]Z07 一般公共预算财政拨款收入支出决算表(财决07表)'!$A$10:$T$500,12,FALSE))</f>
        <v/>
      </c>
      <c r="F175" s="129" t="str">
        <f>IF(ISERROR(VLOOKUP(A175,'[1]Z07 一般公共预算财政拨款收入支出决算表(财决07表)'!$A$10:$T$500,15,FALSE)),"",VLOOKUP(A175,'[1]Z07 一般公共预算财政拨款收入支出决算表(财决07表)'!$A$10:$T$500,15,FALSE))</f>
        <v/>
      </c>
      <c r="G175" s="190">
        <f>'[1]Z07 一般公共预算财政拨款收入支出决算表(财决07表)'!A173</f>
        <v>0</v>
      </c>
      <c r="H175" s="191">
        <f>'[1]Z07 一般公共预算财政拨款收入支出决算表(财决07表)'!$K173</f>
        <v>0</v>
      </c>
      <c r="I175" s="190" t="str">
        <f t="shared" si="8"/>
        <v>2</v>
      </c>
      <c r="J175" s="190" t="str">
        <f t="shared" si="9"/>
        <v>2</v>
      </c>
      <c r="K175" s="190">
        <f t="shared" si="10"/>
        <v>4</v>
      </c>
      <c r="L175" s="190" t="str">
        <f t="shared" si="11"/>
        <v/>
      </c>
    </row>
    <row r="176" spans="1:12" ht="20.100000000000001" customHeight="1">
      <c r="A176" s="125" t="str">
        <f t="array" ref="A176">INDEX(G:G,SMALL(IF($K$12:$K$500=2,ROW($12:$500),4^8),ROW(G165)))&amp;""</f>
        <v/>
      </c>
      <c r="B176" s="126"/>
      <c r="C176" s="195" t="str">
        <f>IF(ISERROR(VLOOKUP(A176,'[1]Z07 一般公共预算财政拨款收入支出决算表(财决07表)'!$A$10:$T$500,4,FALSE)),"",VLOOKUP(A176,'[1]Z07 一般公共预算财政拨款收入支出决算表(财决07表)'!$A$10:$T$500,4,FALSE))</f>
        <v/>
      </c>
      <c r="D176" s="129" t="str">
        <f>IF(ISERROR(VLOOKUP(A176,'[1]Z07 一般公共预算财政拨款收入支出决算表(财决07表)'!$A$10:$T$500,11,FALSE)),"",VLOOKUP(A176,'[1]Z07 一般公共预算财政拨款收入支出决算表(财决07表)'!$A$10:$T$500,11,FALSE))</f>
        <v/>
      </c>
      <c r="E176" s="129" t="str">
        <f>IF(ISERROR(VLOOKUP(A176,'[1]Z07 一般公共预算财政拨款收入支出决算表(财决07表)'!$A$10:$T$500,12,FALSE)),"",VLOOKUP(A176,'[1]Z07 一般公共预算财政拨款收入支出决算表(财决07表)'!$A$10:$T$500,12,FALSE))</f>
        <v/>
      </c>
      <c r="F176" s="129" t="str">
        <f>IF(ISERROR(VLOOKUP(A176,'[1]Z07 一般公共预算财政拨款收入支出决算表(财决07表)'!$A$10:$T$500,15,FALSE)),"",VLOOKUP(A176,'[1]Z07 一般公共预算财政拨款收入支出决算表(财决07表)'!$A$10:$T$500,15,FALSE))</f>
        <v/>
      </c>
      <c r="G176" s="190">
        <f>'[1]Z07 一般公共预算财政拨款收入支出决算表(财决07表)'!A174</f>
        <v>0</v>
      </c>
      <c r="H176" s="191">
        <f>'[1]Z07 一般公共预算财政拨款收入支出决算表(财决07表)'!$K174</f>
        <v>0</v>
      </c>
      <c r="I176" s="190" t="str">
        <f t="shared" si="8"/>
        <v>2</v>
      </c>
      <c r="J176" s="190" t="str">
        <f t="shared" si="9"/>
        <v>2</v>
      </c>
      <c r="K176" s="190">
        <f t="shared" si="10"/>
        <v>4</v>
      </c>
      <c r="L176" s="190" t="str">
        <f t="shared" si="11"/>
        <v/>
      </c>
    </row>
    <row r="177" spans="1:12" ht="20.100000000000001" customHeight="1">
      <c r="A177" s="125" t="str">
        <f t="array" ref="A177">INDEX(G:G,SMALL(IF($K$12:$K$500=2,ROW($12:$500),4^8),ROW(G166)))&amp;""</f>
        <v/>
      </c>
      <c r="B177" s="126"/>
      <c r="C177" s="195" t="str">
        <f>IF(ISERROR(VLOOKUP(A177,'[1]Z07 一般公共预算财政拨款收入支出决算表(财决07表)'!$A$10:$T$500,4,FALSE)),"",VLOOKUP(A177,'[1]Z07 一般公共预算财政拨款收入支出决算表(财决07表)'!$A$10:$T$500,4,FALSE))</f>
        <v/>
      </c>
      <c r="D177" s="129" t="str">
        <f>IF(ISERROR(VLOOKUP(A177,'[1]Z07 一般公共预算财政拨款收入支出决算表(财决07表)'!$A$10:$T$500,11,FALSE)),"",VLOOKUP(A177,'[1]Z07 一般公共预算财政拨款收入支出决算表(财决07表)'!$A$10:$T$500,11,FALSE))</f>
        <v/>
      </c>
      <c r="E177" s="129" t="str">
        <f>IF(ISERROR(VLOOKUP(A177,'[1]Z07 一般公共预算财政拨款收入支出决算表(财决07表)'!$A$10:$T$500,12,FALSE)),"",VLOOKUP(A177,'[1]Z07 一般公共预算财政拨款收入支出决算表(财决07表)'!$A$10:$T$500,12,FALSE))</f>
        <v/>
      </c>
      <c r="F177" s="129" t="str">
        <f>IF(ISERROR(VLOOKUP(A177,'[1]Z07 一般公共预算财政拨款收入支出决算表(财决07表)'!$A$10:$T$500,15,FALSE)),"",VLOOKUP(A177,'[1]Z07 一般公共预算财政拨款收入支出决算表(财决07表)'!$A$10:$T$500,15,FALSE))</f>
        <v/>
      </c>
      <c r="G177" s="190">
        <f>'[1]Z07 一般公共预算财政拨款收入支出决算表(财决07表)'!A175</f>
        <v>0</v>
      </c>
      <c r="H177" s="191">
        <f>'[1]Z07 一般公共预算财政拨款收入支出决算表(财决07表)'!$K175</f>
        <v>0</v>
      </c>
      <c r="I177" s="190" t="str">
        <f t="shared" si="8"/>
        <v>2</v>
      </c>
      <c r="J177" s="190" t="str">
        <f t="shared" si="9"/>
        <v>2</v>
      </c>
      <c r="K177" s="190">
        <f t="shared" si="10"/>
        <v>4</v>
      </c>
      <c r="L177" s="190" t="str">
        <f t="shared" si="11"/>
        <v/>
      </c>
    </row>
    <row r="178" spans="1:12" ht="20.100000000000001" customHeight="1">
      <c r="A178" s="125" t="str">
        <f t="array" ref="A178">INDEX(G:G,SMALL(IF($K$12:$K$500=2,ROW($12:$500),4^8),ROW(G167)))&amp;""</f>
        <v/>
      </c>
      <c r="B178" s="126"/>
      <c r="C178" s="195" t="str">
        <f>IF(ISERROR(VLOOKUP(A178,'[1]Z07 一般公共预算财政拨款收入支出决算表(财决07表)'!$A$10:$T$500,4,FALSE)),"",VLOOKUP(A178,'[1]Z07 一般公共预算财政拨款收入支出决算表(财决07表)'!$A$10:$T$500,4,FALSE))</f>
        <v/>
      </c>
      <c r="D178" s="129" t="str">
        <f>IF(ISERROR(VLOOKUP(A178,'[1]Z07 一般公共预算财政拨款收入支出决算表(财决07表)'!$A$10:$T$500,11,FALSE)),"",VLOOKUP(A178,'[1]Z07 一般公共预算财政拨款收入支出决算表(财决07表)'!$A$10:$T$500,11,FALSE))</f>
        <v/>
      </c>
      <c r="E178" s="129" t="str">
        <f>IF(ISERROR(VLOOKUP(A178,'[1]Z07 一般公共预算财政拨款收入支出决算表(财决07表)'!$A$10:$T$500,12,FALSE)),"",VLOOKUP(A178,'[1]Z07 一般公共预算财政拨款收入支出决算表(财决07表)'!$A$10:$T$500,12,FALSE))</f>
        <v/>
      </c>
      <c r="F178" s="129" t="str">
        <f>IF(ISERROR(VLOOKUP(A178,'[1]Z07 一般公共预算财政拨款收入支出决算表(财决07表)'!$A$10:$T$500,15,FALSE)),"",VLOOKUP(A178,'[1]Z07 一般公共预算财政拨款收入支出决算表(财决07表)'!$A$10:$T$500,15,FALSE))</f>
        <v/>
      </c>
      <c r="G178" s="190">
        <f>'[1]Z07 一般公共预算财政拨款收入支出决算表(财决07表)'!A176</f>
        <v>0</v>
      </c>
      <c r="H178" s="191">
        <f>'[1]Z07 一般公共预算财政拨款收入支出决算表(财决07表)'!$K176</f>
        <v>0</v>
      </c>
      <c r="I178" s="190" t="str">
        <f t="shared" si="8"/>
        <v>2</v>
      </c>
      <c r="J178" s="190" t="str">
        <f t="shared" si="9"/>
        <v>2</v>
      </c>
      <c r="K178" s="190">
        <f t="shared" si="10"/>
        <v>4</v>
      </c>
      <c r="L178" s="190" t="str">
        <f t="shared" si="11"/>
        <v/>
      </c>
    </row>
    <row r="179" spans="1:12" ht="20.100000000000001" customHeight="1">
      <c r="A179" s="125" t="str">
        <f t="array" ref="A179">INDEX(G:G,SMALL(IF($K$12:$K$500=2,ROW($12:$500),4^8),ROW(G168)))&amp;""</f>
        <v/>
      </c>
      <c r="B179" s="126"/>
      <c r="C179" s="195" t="str">
        <f>IF(ISERROR(VLOOKUP(A179,'[1]Z07 一般公共预算财政拨款收入支出决算表(财决07表)'!$A$10:$T$500,4,FALSE)),"",VLOOKUP(A179,'[1]Z07 一般公共预算财政拨款收入支出决算表(财决07表)'!$A$10:$T$500,4,FALSE))</f>
        <v/>
      </c>
      <c r="D179" s="129" t="str">
        <f>IF(ISERROR(VLOOKUP(A179,'[1]Z07 一般公共预算财政拨款收入支出决算表(财决07表)'!$A$10:$T$500,11,FALSE)),"",VLOOKUP(A179,'[1]Z07 一般公共预算财政拨款收入支出决算表(财决07表)'!$A$10:$T$500,11,FALSE))</f>
        <v/>
      </c>
      <c r="E179" s="129" t="str">
        <f>IF(ISERROR(VLOOKUP(A179,'[1]Z07 一般公共预算财政拨款收入支出决算表(财决07表)'!$A$10:$T$500,12,FALSE)),"",VLOOKUP(A179,'[1]Z07 一般公共预算财政拨款收入支出决算表(财决07表)'!$A$10:$T$500,12,FALSE))</f>
        <v/>
      </c>
      <c r="F179" s="129" t="str">
        <f>IF(ISERROR(VLOOKUP(A179,'[1]Z07 一般公共预算财政拨款收入支出决算表(财决07表)'!$A$10:$T$500,15,FALSE)),"",VLOOKUP(A179,'[1]Z07 一般公共预算财政拨款收入支出决算表(财决07表)'!$A$10:$T$500,15,FALSE))</f>
        <v/>
      </c>
      <c r="G179" s="190">
        <f>'[1]Z07 一般公共预算财政拨款收入支出决算表(财决07表)'!A177</f>
        <v>0</v>
      </c>
      <c r="H179" s="191">
        <f>'[1]Z07 一般公共预算财政拨款收入支出决算表(财决07表)'!$K177</f>
        <v>0</v>
      </c>
      <c r="I179" s="190" t="str">
        <f t="shared" si="8"/>
        <v>2</v>
      </c>
      <c r="J179" s="190" t="str">
        <f t="shared" si="9"/>
        <v>2</v>
      </c>
      <c r="K179" s="190">
        <f t="shared" si="10"/>
        <v>4</v>
      </c>
      <c r="L179" s="190" t="str">
        <f t="shared" si="11"/>
        <v/>
      </c>
    </row>
    <row r="180" spans="1:12" ht="20.100000000000001" customHeight="1">
      <c r="A180" s="125" t="str">
        <f t="array" ref="A180">INDEX(G:G,SMALL(IF($K$12:$K$500=2,ROW($12:$500),4^8),ROW(G169)))&amp;""</f>
        <v/>
      </c>
      <c r="B180" s="126"/>
      <c r="C180" s="195" t="str">
        <f>IF(ISERROR(VLOOKUP(A180,'[1]Z07 一般公共预算财政拨款收入支出决算表(财决07表)'!$A$10:$T$500,4,FALSE)),"",VLOOKUP(A180,'[1]Z07 一般公共预算财政拨款收入支出决算表(财决07表)'!$A$10:$T$500,4,FALSE))</f>
        <v/>
      </c>
      <c r="D180" s="129" t="str">
        <f>IF(ISERROR(VLOOKUP(A180,'[1]Z07 一般公共预算财政拨款收入支出决算表(财决07表)'!$A$10:$T$500,11,FALSE)),"",VLOOKUP(A180,'[1]Z07 一般公共预算财政拨款收入支出决算表(财决07表)'!$A$10:$T$500,11,FALSE))</f>
        <v/>
      </c>
      <c r="E180" s="129" t="str">
        <f>IF(ISERROR(VLOOKUP(A180,'[1]Z07 一般公共预算财政拨款收入支出决算表(财决07表)'!$A$10:$T$500,12,FALSE)),"",VLOOKUP(A180,'[1]Z07 一般公共预算财政拨款收入支出决算表(财决07表)'!$A$10:$T$500,12,FALSE))</f>
        <v/>
      </c>
      <c r="F180" s="129" t="str">
        <f>IF(ISERROR(VLOOKUP(A180,'[1]Z07 一般公共预算财政拨款收入支出决算表(财决07表)'!$A$10:$T$500,15,FALSE)),"",VLOOKUP(A180,'[1]Z07 一般公共预算财政拨款收入支出决算表(财决07表)'!$A$10:$T$500,15,FALSE))</f>
        <v/>
      </c>
      <c r="G180" s="190">
        <f>'[1]Z07 一般公共预算财政拨款收入支出决算表(财决07表)'!A178</f>
        <v>0</v>
      </c>
      <c r="H180" s="191">
        <f>'[1]Z07 一般公共预算财政拨款收入支出决算表(财决07表)'!$K178</f>
        <v>0</v>
      </c>
      <c r="I180" s="190" t="str">
        <f t="shared" si="8"/>
        <v>2</v>
      </c>
      <c r="J180" s="190" t="str">
        <f t="shared" si="9"/>
        <v>2</v>
      </c>
      <c r="K180" s="190">
        <f t="shared" si="10"/>
        <v>4</v>
      </c>
      <c r="L180" s="190" t="str">
        <f t="shared" si="11"/>
        <v/>
      </c>
    </row>
    <row r="181" spans="1:12" ht="20.100000000000001" customHeight="1">
      <c r="A181" s="125" t="str">
        <f t="array" ref="A181">INDEX(G:G,SMALL(IF($K$12:$K$500=2,ROW($12:$500),4^8),ROW(G170)))&amp;""</f>
        <v/>
      </c>
      <c r="B181" s="126"/>
      <c r="C181" s="195" t="str">
        <f>IF(ISERROR(VLOOKUP(A181,'[1]Z07 一般公共预算财政拨款收入支出决算表(财决07表)'!$A$10:$T$500,4,FALSE)),"",VLOOKUP(A181,'[1]Z07 一般公共预算财政拨款收入支出决算表(财决07表)'!$A$10:$T$500,4,FALSE))</f>
        <v/>
      </c>
      <c r="D181" s="129" t="str">
        <f>IF(ISERROR(VLOOKUP(A181,'[1]Z07 一般公共预算财政拨款收入支出决算表(财决07表)'!$A$10:$T$500,11,FALSE)),"",VLOOKUP(A181,'[1]Z07 一般公共预算财政拨款收入支出决算表(财决07表)'!$A$10:$T$500,11,FALSE))</f>
        <v/>
      </c>
      <c r="E181" s="129" t="str">
        <f>IF(ISERROR(VLOOKUP(A181,'[1]Z07 一般公共预算财政拨款收入支出决算表(财决07表)'!$A$10:$T$500,12,FALSE)),"",VLOOKUP(A181,'[1]Z07 一般公共预算财政拨款收入支出决算表(财决07表)'!$A$10:$T$500,12,FALSE))</f>
        <v/>
      </c>
      <c r="F181" s="129" t="str">
        <f>IF(ISERROR(VLOOKUP(A181,'[1]Z07 一般公共预算财政拨款收入支出决算表(财决07表)'!$A$10:$T$500,15,FALSE)),"",VLOOKUP(A181,'[1]Z07 一般公共预算财政拨款收入支出决算表(财决07表)'!$A$10:$T$500,15,FALSE))</f>
        <v/>
      </c>
      <c r="G181" s="190">
        <f>'[1]Z07 一般公共预算财政拨款收入支出决算表(财决07表)'!A179</f>
        <v>0</v>
      </c>
      <c r="H181" s="191">
        <f>'[1]Z07 一般公共预算财政拨款收入支出决算表(财决07表)'!$K179</f>
        <v>0</v>
      </c>
      <c r="I181" s="190" t="str">
        <f t="shared" si="8"/>
        <v>2</v>
      </c>
      <c r="J181" s="190" t="str">
        <f t="shared" si="9"/>
        <v>2</v>
      </c>
      <c r="K181" s="190">
        <f t="shared" si="10"/>
        <v>4</v>
      </c>
      <c r="L181" s="190" t="str">
        <f t="shared" si="11"/>
        <v/>
      </c>
    </row>
    <row r="182" spans="1:12" ht="20.100000000000001" customHeight="1">
      <c r="A182" s="125" t="str">
        <f t="array" ref="A182">INDEX(G:G,SMALL(IF($K$12:$K$500=2,ROW($12:$500),4^8),ROW(G171)))&amp;""</f>
        <v/>
      </c>
      <c r="B182" s="126"/>
      <c r="C182" s="195" t="str">
        <f>IF(ISERROR(VLOOKUP(A182,'[1]Z07 一般公共预算财政拨款收入支出决算表(财决07表)'!$A$10:$T$500,4,FALSE)),"",VLOOKUP(A182,'[1]Z07 一般公共预算财政拨款收入支出决算表(财决07表)'!$A$10:$T$500,4,FALSE))</f>
        <v/>
      </c>
      <c r="D182" s="129" t="str">
        <f>IF(ISERROR(VLOOKUP(A182,'[1]Z07 一般公共预算财政拨款收入支出决算表(财决07表)'!$A$10:$T$500,11,FALSE)),"",VLOOKUP(A182,'[1]Z07 一般公共预算财政拨款收入支出决算表(财决07表)'!$A$10:$T$500,11,FALSE))</f>
        <v/>
      </c>
      <c r="E182" s="129" t="str">
        <f>IF(ISERROR(VLOOKUP(A182,'[1]Z07 一般公共预算财政拨款收入支出决算表(财决07表)'!$A$10:$T$500,12,FALSE)),"",VLOOKUP(A182,'[1]Z07 一般公共预算财政拨款收入支出决算表(财决07表)'!$A$10:$T$500,12,FALSE))</f>
        <v/>
      </c>
      <c r="F182" s="129" t="str">
        <f>IF(ISERROR(VLOOKUP(A182,'[1]Z07 一般公共预算财政拨款收入支出决算表(财决07表)'!$A$10:$T$500,15,FALSE)),"",VLOOKUP(A182,'[1]Z07 一般公共预算财政拨款收入支出决算表(财决07表)'!$A$10:$T$500,15,FALSE))</f>
        <v/>
      </c>
      <c r="G182" s="190">
        <f>'[1]Z07 一般公共预算财政拨款收入支出决算表(财决07表)'!A180</f>
        <v>0</v>
      </c>
      <c r="H182" s="191">
        <f>'[1]Z07 一般公共预算财政拨款收入支出决算表(财决07表)'!$K180</f>
        <v>0</v>
      </c>
      <c r="I182" s="190" t="str">
        <f t="shared" si="8"/>
        <v>2</v>
      </c>
      <c r="J182" s="190" t="str">
        <f t="shared" si="9"/>
        <v>2</v>
      </c>
      <c r="K182" s="190">
        <f t="shared" si="10"/>
        <v>4</v>
      </c>
      <c r="L182" s="190" t="str">
        <f t="shared" si="11"/>
        <v/>
      </c>
    </row>
    <row r="183" spans="1:12" ht="20.100000000000001" customHeight="1">
      <c r="A183" s="125" t="str">
        <f t="array" ref="A183">INDEX(G:G,SMALL(IF($K$12:$K$500=2,ROW($12:$500),4^8),ROW(G172)))&amp;""</f>
        <v/>
      </c>
      <c r="B183" s="126"/>
      <c r="C183" s="195" t="str">
        <f>IF(ISERROR(VLOOKUP(A183,'[1]Z07 一般公共预算财政拨款收入支出决算表(财决07表)'!$A$10:$T$500,4,FALSE)),"",VLOOKUP(A183,'[1]Z07 一般公共预算财政拨款收入支出决算表(财决07表)'!$A$10:$T$500,4,FALSE))</f>
        <v/>
      </c>
      <c r="D183" s="129" t="str">
        <f>IF(ISERROR(VLOOKUP(A183,'[1]Z07 一般公共预算财政拨款收入支出决算表(财决07表)'!$A$10:$T$500,11,FALSE)),"",VLOOKUP(A183,'[1]Z07 一般公共预算财政拨款收入支出决算表(财决07表)'!$A$10:$T$500,11,FALSE))</f>
        <v/>
      </c>
      <c r="E183" s="129" t="str">
        <f>IF(ISERROR(VLOOKUP(A183,'[1]Z07 一般公共预算财政拨款收入支出决算表(财决07表)'!$A$10:$T$500,12,FALSE)),"",VLOOKUP(A183,'[1]Z07 一般公共预算财政拨款收入支出决算表(财决07表)'!$A$10:$T$500,12,FALSE))</f>
        <v/>
      </c>
      <c r="F183" s="129" t="str">
        <f>IF(ISERROR(VLOOKUP(A183,'[1]Z07 一般公共预算财政拨款收入支出决算表(财决07表)'!$A$10:$T$500,15,FALSE)),"",VLOOKUP(A183,'[1]Z07 一般公共预算财政拨款收入支出决算表(财决07表)'!$A$10:$T$500,15,FALSE))</f>
        <v/>
      </c>
      <c r="G183" s="190">
        <f>'[1]Z07 一般公共预算财政拨款收入支出决算表(财决07表)'!A181</f>
        <v>0</v>
      </c>
      <c r="H183" s="191">
        <f>'[1]Z07 一般公共预算财政拨款收入支出决算表(财决07表)'!$K181</f>
        <v>0</v>
      </c>
      <c r="I183" s="190" t="str">
        <f t="shared" si="8"/>
        <v>2</v>
      </c>
      <c r="J183" s="190" t="str">
        <f t="shared" si="9"/>
        <v>2</v>
      </c>
      <c r="K183" s="190">
        <f t="shared" si="10"/>
        <v>4</v>
      </c>
      <c r="L183" s="190" t="str">
        <f t="shared" si="11"/>
        <v/>
      </c>
    </row>
    <row r="184" spans="1:12" ht="20.100000000000001" customHeight="1">
      <c r="A184" s="125" t="str">
        <f t="array" ref="A184">INDEX(G:G,SMALL(IF($K$12:$K$500=2,ROW($12:$500),4^8),ROW(G173)))&amp;""</f>
        <v/>
      </c>
      <c r="B184" s="126"/>
      <c r="C184" s="195" t="str">
        <f>IF(ISERROR(VLOOKUP(A184,'[1]Z07 一般公共预算财政拨款收入支出决算表(财决07表)'!$A$10:$T$500,4,FALSE)),"",VLOOKUP(A184,'[1]Z07 一般公共预算财政拨款收入支出决算表(财决07表)'!$A$10:$T$500,4,FALSE))</f>
        <v/>
      </c>
      <c r="D184" s="129" t="str">
        <f>IF(ISERROR(VLOOKUP(A184,'[1]Z07 一般公共预算财政拨款收入支出决算表(财决07表)'!$A$10:$T$500,11,FALSE)),"",VLOOKUP(A184,'[1]Z07 一般公共预算财政拨款收入支出决算表(财决07表)'!$A$10:$T$500,11,FALSE))</f>
        <v/>
      </c>
      <c r="E184" s="129" t="str">
        <f>IF(ISERROR(VLOOKUP(A184,'[1]Z07 一般公共预算财政拨款收入支出决算表(财决07表)'!$A$10:$T$500,12,FALSE)),"",VLOOKUP(A184,'[1]Z07 一般公共预算财政拨款收入支出决算表(财决07表)'!$A$10:$T$500,12,FALSE))</f>
        <v/>
      </c>
      <c r="F184" s="129" t="str">
        <f>IF(ISERROR(VLOOKUP(A184,'[1]Z07 一般公共预算财政拨款收入支出决算表(财决07表)'!$A$10:$T$500,15,FALSE)),"",VLOOKUP(A184,'[1]Z07 一般公共预算财政拨款收入支出决算表(财决07表)'!$A$10:$T$500,15,FALSE))</f>
        <v/>
      </c>
      <c r="G184" s="190">
        <f>'[1]Z07 一般公共预算财政拨款收入支出决算表(财决07表)'!A182</f>
        <v>0</v>
      </c>
      <c r="H184" s="191">
        <f>'[1]Z07 一般公共预算财政拨款收入支出决算表(财决07表)'!$K182</f>
        <v>0</v>
      </c>
      <c r="I184" s="190" t="str">
        <f t="shared" si="8"/>
        <v>2</v>
      </c>
      <c r="J184" s="190" t="str">
        <f t="shared" si="9"/>
        <v>2</v>
      </c>
      <c r="K184" s="190">
        <f t="shared" si="10"/>
        <v>4</v>
      </c>
      <c r="L184" s="190" t="str">
        <f t="shared" si="11"/>
        <v/>
      </c>
    </row>
    <row r="185" spans="1:12" ht="20.100000000000001" customHeight="1">
      <c r="A185" s="125" t="str">
        <f t="array" ref="A185">INDEX(G:G,SMALL(IF($K$12:$K$500=2,ROW($12:$500),4^8),ROW(G174)))&amp;""</f>
        <v/>
      </c>
      <c r="B185" s="126"/>
      <c r="C185" s="195" t="str">
        <f>IF(ISERROR(VLOOKUP(A185,'[1]Z07 一般公共预算财政拨款收入支出决算表(财决07表)'!$A$10:$T$500,4,FALSE)),"",VLOOKUP(A185,'[1]Z07 一般公共预算财政拨款收入支出决算表(财决07表)'!$A$10:$T$500,4,FALSE))</f>
        <v/>
      </c>
      <c r="D185" s="129" t="str">
        <f>IF(ISERROR(VLOOKUP(A185,'[1]Z07 一般公共预算财政拨款收入支出决算表(财决07表)'!$A$10:$T$500,11,FALSE)),"",VLOOKUP(A185,'[1]Z07 一般公共预算财政拨款收入支出决算表(财决07表)'!$A$10:$T$500,11,FALSE))</f>
        <v/>
      </c>
      <c r="E185" s="129" t="str">
        <f>IF(ISERROR(VLOOKUP(A185,'[1]Z07 一般公共预算财政拨款收入支出决算表(财决07表)'!$A$10:$T$500,12,FALSE)),"",VLOOKUP(A185,'[1]Z07 一般公共预算财政拨款收入支出决算表(财决07表)'!$A$10:$T$500,12,FALSE))</f>
        <v/>
      </c>
      <c r="F185" s="129" t="str">
        <f>IF(ISERROR(VLOOKUP(A185,'[1]Z07 一般公共预算财政拨款收入支出决算表(财决07表)'!$A$10:$T$500,15,FALSE)),"",VLOOKUP(A185,'[1]Z07 一般公共预算财政拨款收入支出决算表(财决07表)'!$A$10:$T$500,15,FALSE))</f>
        <v/>
      </c>
      <c r="G185" s="190">
        <f>'[1]Z07 一般公共预算财政拨款收入支出决算表(财决07表)'!A183</f>
        <v>0</v>
      </c>
      <c r="H185" s="191">
        <f>'[1]Z07 一般公共预算财政拨款收入支出决算表(财决07表)'!$K183</f>
        <v>0</v>
      </c>
      <c r="I185" s="190" t="str">
        <f t="shared" si="8"/>
        <v>2</v>
      </c>
      <c r="J185" s="190" t="str">
        <f t="shared" si="9"/>
        <v>2</v>
      </c>
      <c r="K185" s="190">
        <f t="shared" si="10"/>
        <v>4</v>
      </c>
      <c r="L185" s="190" t="str">
        <f t="shared" si="11"/>
        <v/>
      </c>
    </row>
    <row r="186" spans="1:12" ht="20.100000000000001" customHeight="1">
      <c r="A186" s="125" t="str">
        <f t="array" ref="A186">INDEX(G:G,SMALL(IF($K$12:$K$500=2,ROW($12:$500),4^8),ROW(G175)))&amp;""</f>
        <v/>
      </c>
      <c r="B186" s="126"/>
      <c r="C186" s="195" t="str">
        <f>IF(ISERROR(VLOOKUP(A186,'[1]Z07 一般公共预算财政拨款收入支出决算表(财决07表)'!$A$10:$T$500,4,FALSE)),"",VLOOKUP(A186,'[1]Z07 一般公共预算财政拨款收入支出决算表(财决07表)'!$A$10:$T$500,4,FALSE))</f>
        <v/>
      </c>
      <c r="D186" s="129" t="str">
        <f>IF(ISERROR(VLOOKUP(A186,'[1]Z07 一般公共预算财政拨款收入支出决算表(财决07表)'!$A$10:$T$500,11,FALSE)),"",VLOOKUP(A186,'[1]Z07 一般公共预算财政拨款收入支出决算表(财决07表)'!$A$10:$T$500,11,FALSE))</f>
        <v/>
      </c>
      <c r="E186" s="129" t="str">
        <f>IF(ISERROR(VLOOKUP(A186,'[1]Z07 一般公共预算财政拨款收入支出决算表(财决07表)'!$A$10:$T$500,12,FALSE)),"",VLOOKUP(A186,'[1]Z07 一般公共预算财政拨款收入支出决算表(财决07表)'!$A$10:$T$500,12,FALSE))</f>
        <v/>
      </c>
      <c r="F186" s="129" t="str">
        <f>IF(ISERROR(VLOOKUP(A186,'[1]Z07 一般公共预算财政拨款收入支出决算表(财决07表)'!$A$10:$T$500,15,FALSE)),"",VLOOKUP(A186,'[1]Z07 一般公共预算财政拨款收入支出决算表(财决07表)'!$A$10:$T$500,15,FALSE))</f>
        <v/>
      </c>
      <c r="G186" s="190">
        <f>'[1]Z07 一般公共预算财政拨款收入支出决算表(财决07表)'!A184</f>
        <v>0</v>
      </c>
      <c r="H186" s="191">
        <f>'[1]Z07 一般公共预算财政拨款收入支出决算表(财决07表)'!$K184</f>
        <v>0</v>
      </c>
      <c r="I186" s="190" t="str">
        <f t="shared" si="8"/>
        <v>2</v>
      </c>
      <c r="J186" s="190" t="str">
        <f t="shared" si="9"/>
        <v>2</v>
      </c>
      <c r="K186" s="190">
        <f t="shared" si="10"/>
        <v>4</v>
      </c>
      <c r="L186" s="190" t="str">
        <f t="shared" si="11"/>
        <v/>
      </c>
    </row>
    <row r="187" spans="1:12" ht="20.100000000000001" customHeight="1">
      <c r="A187" s="125" t="str">
        <f t="array" ref="A187">INDEX(G:G,SMALL(IF($K$12:$K$500=2,ROW($12:$500),4^8),ROW(G176)))&amp;""</f>
        <v/>
      </c>
      <c r="B187" s="126"/>
      <c r="C187" s="195" t="str">
        <f>IF(ISERROR(VLOOKUP(A187,'[1]Z07 一般公共预算财政拨款收入支出决算表(财决07表)'!$A$10:$T$500,4,FALSE)),"",VLOOKUP(A187,'[1]Z07 一般公共预算财政拨款收入支出决算表(财决07表)'!$A$10:$T$500,4,FALSE))</f>
        <v/>
      </c>
      <c r="D187" s="129" t="str">
        <f>IF(ISERROR(VLOOKUP(A187,'[1]Z07 一般公共预算财政拨款收入支出决算表(财决07表)'!$A$10:$T$500,11,FALSE)),"",VLOOKUP(A187,'[1]Z07 一般公共预算财政拨款收入支出决算表(财决07表)'!$A$10:$T$500,11,FALSE))</f>
        <v/>
      </c>
      <c r="E187" s="129" t="str">
        <f>IF(ISERROR(VLOOKUP(A187,'[1]Z07 一般公共预算财政拨款收入支出决算表(财决07表)'!$A$10:$T$500,12,FALSE)),"",VLOOKUP(A187,'[1]Z07 一般公共预算财政拨款收入支出决算表(财决07表)'!$A$10:$T$500,12,FALSE))</f>
        <v/>
      </c>
      <c r="F187" s="129" t="str">
        <f>IF(ISERROR(VLOOKUP(A187,'[1]Z07 一般公共预算财政拨款收入支出决算表(财决07表)'!$A$10:$T$500,15,FALSE)),"",VLOOKUP(A187,'[1]Z07 一般公共预算财政拨款收入支出决算表(财决07表)'!$A$10:$T$500,15,FALSE))</f>
        <v/>
      </c>
      <c r="G187" s="190">
        <f>'[1]Z07 一般公共预算财政拨款收入支出决算表(财决07表)'!A185</f>
        <v>0</v>
      </c>
      <c r="H187" s="191">
        <f>'[1]Z07 一般公共预算财政拨款收入支出决算表(财决07表)'!$K185</f>
        <v>0</v>
      </c>
      <c r="I187" s="190" t="str">
        <f t="shared" si="8"/>
        <v>2</v>
      </c>
      <c r="J187" s="190" t="str">
        <f t="shared" si="9"/>
        <v>2</v>
      </c>
      <c r="K187" s="190">
        <f t="shared" si="10"/>
        <v>4</v>
      </c>
      <c r="L187" s="190" t="str">
        <f t="shared" si="11"/>
        <v/>
      </c>
    </row>
    <row r="188" spans="1:12" ht="20.100000000000001" customHeight="1">
      <c r="A188" s="125" t="str">
        <f t="array" ref="A188">INDEX(G:G,SMALL(IF($K$12:$K$500=2,ROW($12:$500),4^8),ROW(G177)))&amp;""</f>
        <v/>
      </c>
      <c r="B188" s="126"/>
      <c r="C188" s="195" t="str">
        <f>IF(ISERROR(VLOOKUP(A188,'[1]Z07 一般公共预算财政拨款收入支出决算表(财决07表)'!$A$10:$T$500,4,FALSE)),"",VLOOKUP(A188,'[1]Z07 一般公共预算财政拨款收入支出决算表(财决07表)'!$A$10:$T$500,4,FALSE))</f>
        <v/>
      </c>
      <c r="D188" s="129" t="str">
        <f>IF(ISERROR(VLOOKUP(A188,'[1]Z07 一般公共预算财政拨款收入支出决算表(财决07表)'!$A$10:$T$500,11,FALSE)),"",VLOOKUP(A188,'[1]Z07 一般公共预算财政拨款收入支出决算表(财决07表)'!$A$10:$T$500,11,FALSE))</f>
        <v/>
      </c>
      <c r="E188" s="129" t="str">
        <f>IF(ISERROR(VLOOKUP(A188,'[1]Z07 一般公共预算财政拨款收入支出决算表(财决07表)'!$A$10:$T$500,12,FALSE)),"",VLOOKUP(A188,'[1]Z07 一般公共预算财政拨款收入支出决算表(财决07表)'!$A$10:$T$500,12,FALSE))</f>
        <v/>
      </c>
      <c r="F188" s="129" t="str">
        <f>IF(ISERROR(VLOOKUP(A188,'[1]Z07 一般公共预算财政拨款收入支出决算表(财决07表)'!$A$10:$T$500,15,FALSE)),"",VLOOKUP(A188,'[1]Z07 一般公共预算财政拨款收入支出决算表(财决07表)'!$A$10:$T$500,15,FALSE))</f>
        <v/>
      </c>
      <c r="G188" s="190">
        <f>'[1]Z07 一般公共预算财政拨款收入支出决算表(财决07表)'!A186</f>
        <v>0</v>
      </c>
      <c r="H188" s="191">
        <f>'[1]Z07 一般公共预算财政拨款收入支出决算表(财决07表)'!$K186</f>
        <v>0</v>
      </c>
      <c r="I188" s="190" t="str">
        <f t="shared" si="8"/>
        <v>2</v>
      </c>
      <c r="J188" s="190" t="str">
        <f t="shared" si="9"/>
        <v>2</v>
      </c>
      <c r="K188" s="190">
        <f t="shared" si="10"/>
        <v>4</v>
      </c>
      <c r="L188" s="190" t="str">
        <f t="shared" si="11"/>
        <v/>
      </c>
    </row>
    <row r="189" spans="1:12" ht="20.100000000000001" customHeight="1">
      <c r="A189" s="125" t="str">
        <f t="array" ref="A189">INDEX(G:G,SMALL(IF($K$12:$K$500=2,ROW($12:$500),4^8),ROW(G178)))&amp;""</f>
        <v/>
      </c>
      <c r="B189" s="126"/>
      <c r="C189" s="195" t="str">
        <f>IF(ISERROR(VLOOKUP(A189,'[1]Z07 一般公共预算财政拨款收入支出决算表(财决07表)'!$A$10:$T$500,4,FALSE)),"",VLOOKUP(A189,'[1]Z07 一般公共预算财政拨款收入支出决算表(财决07表)'!$A$10:$T$500,4,FALSE))</f>
        <v/>
      </c>
      <c r="D189" s="129" t="str">
        <f>IF(ISERROR(VLOOKUP(A189,'[1]Z07 一般公共预算财政拨款收入支出决算表(财决07表)'!$A$10:$T$500,11,FALSE)),"",VLOOKUP(A189,'[1]Z07 一般公共预算财政拨款收入支出决算表(财决07表)'!$A$10:$T$500,11,FALSE))</f>
        <v/>
      </c>
      <c r="E189" s="129" t="str">
        <f>IF(ISERROR(VLOOKUP(A189,'[1]Z07 一般公共预算财政拨款收入支出决算表(财决07表)'!$A$10:$T$500,12,FALSE)),"",VLOOKUP(A189,'[1]Z07 一般公共预算财政拨款收入支出决算表(财决07表)'!$A$10:$T$500,12,FALSE))</f>
        <v/>
      </c>
      <c r="F189" s="129" t="str">
        <f>IF(ISERROR(VLOOKUP(A189,'[1]Z07 一般公共预算财政拨款收入支出决算表(财决07表)'!$A$10:$T$500,15,FALSE)),"",VLOOKUP(A189,'[1]Z07 一般公共预算财政拨款收入支出决算表(财决07表)'!$A$10:$T$500,15,FALSE))</f>
        <v/>
      </c>
      <c r="G189" s="190">
        <f>'[1]Z07 一般公共预算财政拨款收入支出决算表(财决07表)'!A187</f>
        <v>0</v>
      </c>
      <c r="H189" s="191">
        <f>'[1]Z07 一般公共预算财政拨款收入支出决算表(财决07表)'!$K187</f>
        <v>0</v>
      </c>
      <c r="I189" s="190" t="str">
        <f t="shared" si="8"/>
        <v>2</v>
      </c>
      <c r="J189" s="190" t="str">
        <f t="shared" si="9"/>
        <v>2</v>
      </c>
      <c r="K189" s="190">
        <f t="shared" si="10"/>
        <v>4</v>
      </c>
      <c r="L189" s="190" t="str">
        <f t="shared" si="11"/>
        <v/>
      </c>
    </row>
    <row r="190" spans="1:12" ht="20.100000000000001" customHeight="1">
      <c r="A190" s="125" t="str">
        <f t="array" ref="A190">INDEX(G:G,SMALL(IF($K$12:$K$500=2,ROW($12:$500),4^8),ROW(G179)))&amp;""</f>
        <v/>
      </c>
      <c r="B190" s="126"/>
      <c r="C190" s="195" t="str">
        <f>IF(ISERROR(VLOOKUP(A190,'[1]Z07 一般公共预算财政拨款收入支出决算表(财决07表)'!$A$10:$T$500,4,FALSE)),"",VLOOKUP(A190,'[1]Z07 一般公共预算财政拨款收入支出决算表(财决07表)'!$A$10:$T$500,4,FALSE))</f>
        <v/>
      </c>
      <c r="D190" s="129" t="str">
        <f>IF(ISERROR(VLOOKUP(A190,'[1]Z07 一般公共预算财政拨款收入支出决算表(财决07表)'!$A$10:$T$500,11,FALSE)),"",VLOOKUP(A190,'[1]Z07 一般公共预算财政拨款收入支出决算表(财决07表)'!$A$10:$T$500,11,FALSE))</f>
        <v/>
      </c>
      <c r="E190" s="129" t="str">
        <f>IF(ISERROR(VLOOKUP(A190,'[1]Z07 一般公共预算财政拨款收入支出决算表(财决07表)'!$A$10:$T$500,12,FALSE)),"",VLOOKUP(A190,'[1]Z07 一般公共预算财政拨款收入支出决算表(财决07表)'!$A$10:$T$500,12,FALSE))</f>
        <v/>
      </c>
      <c r="F190" s="129" t="str">
        <f>IF(ISERROR(VLOOKUP(A190,'[1]Z07 一般公共预算财政拨款收入支出决算表(财决07表)'!$A$10:$T$500,15,FALSE)),"",VLOOKUP(A190,'[1]Z07 一般公共预算财政拨款收入支出决算表(财决07表)'!$A$10:$T$500,15,FALSE))</f>
        <v/>
      </c>
      <c r="G190" s="190">
        <f>'[1]Z07 一般公共预算财政拨款收入支出决算表(财决07表)'!A188</f>
        <v>0</v>
      </c>
      <c r="H190" s="191">
        <f>'[1]Z07 一般公共预算财政拨款收入支出决算表(财决07表)'!$K188</f>
        <v>0</v>
      </c>
      <c r="I190" s="190" t="str">
        <f t="shared" si="8"/>
        <v>2</v>
      </c>
      <c r="J190" s="190" t="str">
        <f t="shared" si="9"/>
        <v>2</v>
      </c>
      <c r="K190" s="190">
        <f t="shared" si="10"/>
        <v>4</v>
      </c>
      <c r="L190" s="190" t="str">
        <f t="shared" si="11"/>
        <v/>
      </c>
    </row>
    <row r="191" spans="1:12" ht="20.100000000000001" customHeight="1">
      <c r="A191" s="125" t="str">
        <f t="array" ref="A191">INDEX(G:G,SMALL(IF($K$12:$K$500=2,ROW($12:$500),4^8),ROW(G180)))&amp;""</f>
        <v/>
      </c>
      <c r="B191" s="126"/>
      <c r="C191" s="195" t="str">
        <f>IF(ISERROR(VLOOKUP(A191,'[1]Z07 一般公共预算财政拨款收入支出决算表(财决07表)'!$A$10:$T$500,4,FALSE)),"",VLOOKUP(A191,'[1]Z07 一般公共预算财政拨款收入支出决算表(财决07表)'!$A$10:$T$500,4,FALSE))</f>
        <v/>
      </c>
      <c r="D191" s="129" t="str">
        <f>IF(ISERROR(VLOOKUP(A191,'[1]Z07 一般公共预算财政拨款收入支出决算表(财决07表)'!$A$10:$T$500,11,FALSE)),"",VLOOKUP(A191,'[1]Z07 一般公共预算财政拨款收入支出决算表(财决07表)'!$A$10:$T$500,11,FALSE))</f>
        <v/>
      </c>
      <c r="E191" s="129" t="str">
        <f>IF(ISERROR(VLOOKUP(A191,'[1]Z07 一般公共预算财政拨款收入支出决算表(财决07表)'!$A$10:$T$500,12,FALSE)),"",VLOOKUP(A191,'[1]Z07 一般公共预算财政拨款收入支出决算表(财决07表)'!$A$10:$T$500,12,FALSE))</f>
        <v/>
      </c>
      <c r="F191" s="129" t="str">
        <f>IF(ISERROR(VLOOKUP(A191,'[1]Z07 一般公共预算财政拨款收入支出决算表(财决07表)'!$A$10:$T$500,15,FALSE)),"",VLOOKUP(A191,'[1]Z07 一般公共预算财政拨款收入支出决算表(财决07表)'!$A$10:$T$500,15,FALSE))</f>
        <v/>
      </c>
      <c r="G191" s="190">
        <f>'[1]Z07 一般公共预算财政拨款收入支出决算表(财决07表)'!A189</f>
        <v>0</v>
      </c>
      <c r="H191" s="191">
        <f>'[1]Z07 一般公共预算财政拨款收入支出决算表(财决07表)'!$K189</f>
        <v>0</v>
      </c>
      <c r="I191" s="190" t="str">
        <f t="shared" si="8"/>
        <v>2</v>
      </c>
      <c r="J191" s="190" t="str">
        <f t="shared" si="9"/>
        <v>2</v>
      </c>
      <c r="K191" s="190">
        <f t="shared" si="10"/>
        <v>4</v>
      </c>
      <c r="L191" s="190" t="str">
        <f t="shared" si="11"/>
        <v/>
      </c>
    </row>
    <row r="192" spans="1:12" ht="20.100000000000001" customHeight="1">
      <c r="A192" s="125" t="str">
        <f t="array" ref="A192">INDEX(G:G,SMALL(IF($K$12:$K$500=2,ROW($12:$500),4^8),ROW(G181)))&amp;""</f>
        <v/>
      </c>
      <c r="B192" s="126"/>
      <c r="C192" s="195" t="str">
        <f>IF(ISERROR(VLOOKUP(A192,'[1]Z07 一般公共预算财政拨款收入支出决算表(财决07表)'!$A$10:$T$500,4,FALSE)),"",VLOOKUP(A192,'[1]Z07 一般公共预算财政拨款收入支出决算表(财决07表)'!$A$10:$T$500,4,FALSE))</f>
        <v/>
      </c>
      <c r="D192" s="129" t="str">
        <f>IF(ISERROR(VLOOKUP(A192,'[1]Z07 一般公共预算财政拨款收入支出决算表(财决07表)'!$A$10:$T$500,11,FALSE)),"",VLOOKUP(A192,'[1]Z07 一般公共预算财政拨款收入支出决算表(财决07表)'!$A$10:$T$500,11,FALSE))</f>
        <v/>
      </c>
      <c r="E192" s="129" t="str">
        <f>IF(ISERROR(VLOOKUP(A192,'[1]Z07 一般公共预算财政拨款收入支出决算表(财决07表)'!$A$10:$T$500,12,FALSE)),"",VLOOKUP(A192,'[1]Z07 一般公共预算财政拨款收入支出决算表(财决07表)'!$A$10:$T$500,12,FALSE))</f>
        <v/>
      </c>
      <c r="F192" s="129" t="str">
        <f>IF(ISERROR(VLOOKUP(A192,'[1]Z07 一般公共预算财政拨款收入支出决算表(财决07表)'!$A$10:$T$500,15,FALSE)),"",VLOOKUP(A192,'[1]Z07 一般公共预算财政拨款收入支出决算表(财决07表)'!$A$10:$T$500,15,FALSE))</f>
        <v/>
      </c>
      <c r="G192" s="190">
        <f>'[1]Z07 一般公共预算财政拨款收入支出决算表(财决07表)'!A190</f>
        <v>0</v>
      </c>
      <c r="H192" s="191">
        <f>'[1]Z07 一般公共预算财政拨款收入支出决算表(财决07表)'!$K190</f>
        <v>0</v>
      </c>
      <c r="I192" s="190" t="str">
        <f t="shared" si="8"/>
        <v>2</v>
      </c>
      <c r="J192" s="190" t="str">
        <f t="shared" si="9"/>
        <v>2</v>
      </c>
      <c r="K192" s="190">
        <f t="shared" si="10"/>
        <v>4</v>
      </c>
      <c r="L192" s="190" t="str">
        <f t="shared" si="11"/>
        <v/>
      </c>
    </row>
    <row r="193" spans="1:12" ht="20.100000000000001" customHeight="1">
      <c r="A193" s="125" t="str">
        <f t="array" ref="A193">INDEX(G:G,SMALL(IF($K$12:$K$500=2,ROW($12:$500),4^8),ROW(G182)))&amp;""</f>
        <v/>
      </c>
      <c r="B193" s="126"/>
      <c r="C193" s="195" t="str">
        <f>IF(ISERROR(VLOOKUP(A193,'[1]Z07 一般公共预算财政拨款收入支出决算表(财决07表)'!$A$10:$T$500,4,FALSE)),"",VLOOKUP(A193,'[1]Z07 一般公共预算财政拨款收入支出决算表(财决07表)'!$A$10:$T$500,4,FALSE))</f>
        <v/>
      </c>
      <c r="D193" s="129" t="str">
        <f>IF(ISERROR(VLOOKUP(A193,'[1]Z07 一般公共预算财政拨款收入支出决算表(财决07表)'!$A$10:$T$500,11,FALSE)),"",VLOOKUP(A193,'[1]Z07 一般公共预算财政拨款收入支出决算表(财决07表)'!$A$10:$T$500,11,FALSE))</f>
        <v/>
      </c>
      <c r="E193" s="129" t="str">
        <f>IF(ISERROR(VLOOKUP(A193,'[1]Z07 一般公共预算财政拨款收入支出决算表(财决07表)'!$A$10:$T$500,12,FALSE)),"",VLOOKUP(A193,'[1]Z07 一般公共预算财政拨款收入支出决算表(财决07表)'!$A$10:$T$500,12,FALSE))</f>
        <v/>
      </c>
      <c r="F193" s="129" t="str">
        <f>IF(ISERROR(VLOOKUP(A193,'[1]Z07 一般公共预算财政拨款收入支出决算表(财决07表)'!$A$10:$T$500,15,FALSE)),"",VLOOKUP(A193,'[1]Z07 一般公共预算财政拨款收入支出决算表(财决07表)'!$A$10:$T$500,15,FALSE))</f>
        <v/>
      </c>
      <c r="G193" s="190">
        <f>'[1]Z07 一般公共预算财政拨款收入支出决算表(财决07表)'!A191</f>
        <v>0</v>
      </c>
      <c r="H193" s="191">
        <f>'[1]Z07 一般公共预算财政拨款收入支出决算表(财决07表)'!$K191</f>
        <v>0</v>
      </c>
      <c r="I193" s="190" t="str">
        <f t="shared" si="8"/>
        <v>2</v>
      </c>
      <c r="J193" s="190" t="str">
        <f t="shared" si="9"/>
        <v>2</v>
      </c>
      <c r="K193" s="190">
        <f t="shared" si="10"/>
        <v>4</v>
      </c>
      <c r="L193" s="190" t="str">
        <f t="shared" si="11"/>
        <v/>
      </c>
    </row>
    <row r="194" spans="1:12" ht="20.100000000000001" customHeight="1">
      <c r="A194" s="125" t="str">
        <f t="array" ref="A194">INDEX(G:G,SMALL(IF($K$12:$K$500=2,ROW($12:$500),4^8),ROW(G183)))&amp;""</f>
        <v/>
      </c>
      <c r="B194" s="126"/>
      <c r="C194" s="195" t="str">
        <f>IF(ISERROR(VLOOKUP(A194,'[1]Z07 一般公共预算财政拨款收入支出决算表(财决07表)'!$A$10:$T$500,4,FALSE)),"",VLOOKUP(A194,'[1]Z07 一般公共预算财政拨款收入支出决算表(财决07表)'!$A$10:$T$500,4,FALSE))</f>
        <v/>
      </c>
      <c r="D194" s="129" t="str">
        <f>IF(ISERROR(VLOOKUP(A194,'[1]Z07 一般公共预算财政拨款收入支出决算表(财决07表)'!$A$10:$T$500,11,FALSE)),"",VLOOKUP(A194,'[1]Z07 一般公共预算财政拨款收入支出决算表(财决07表)'!$A$10:$T$500,11,FALSE))</f>
        <v/>
      </c>
      <c r="E194" s="129" t="str">
        <f>IF(ISERROR(VLOOKUP(A194,'[1]Z07 一般公共预算财政拨款收入支出决算表(财决07表)'!$A$10:$T$500,12,FALSE)),"",VLOOKUP(A194,'[1]Z07 一般公共预算财政拨款收入支出决算表(财决07表)'!$A$10:$T$500,12,FALSE))</f>
        <v/>
      </c>
      <c r="F194" s="129" t="str">
        <f>IF(ISERROR(VLOOKUP(A194,'[1]Z07 一般公共预算财政拨款收入支出决算表(财决07表)'!$A$10:$T$500,15,FALSE)),"",VLOOKUP(A194,'[1]Z07 一般公共预算财政拨款收入支出决算表(财决07表)'!$A$10:$T$500,15,FALSE))</f>
        <v/>
      </c>
      <c r="G194" s="190">
        <f>'[1]Z07 一般公共预算财政拨款收入支出决算表(财决07表)'!A192</f>
        <v>0</v>
      </c>
      <c r="H194" s="191">
        <f>'[1]Z07 一般公共预算财政拨款收入支出决算表(财决07表)'!$K192</f>
        <v>0</v>
      </c>
      <c r="I194" s="190" t="str">
        <f t="shared" si="8"/>
        <v>2</v>
      </c>
      <c r="J194" s="190" t="str">
        <f t="shared" si="9"/>
        <v>2</v>
      </c>
      <c r="K194" s="190">
        <f t="shared" si="10"/>
        <v>4</v>
      </c>
      <c r="L194" s="190" t="str">
        <f t="shared" si="11"/>
        <v/>
      </c>
    </row>
    <row r="195" spans="1:12" ht="20.100000000000001" customHeight="1">
      <c r="A195" s="125" t="str">
        <f t="array" ref="A195">INDEX(G:G,SMALL(IF($K$12:$K$500=2,ROW($12:$500),4^8),ROW(G184)))&amp;""</f>
        <v/>
      </c>
      <c r="B195" s="126"/>
      <c r="C195" s="195" t="str">
        <f>IF(ISERROR(VLOOKUP(A195,'[1]Z07 一般公共预算财政拨款收入支出决算表(财决07表)'!$A$10:$T$500,4,FALSE)),"",VLOOKUP(A195,'[1]Z07 一般公共预算财政拨款收入支出决算表(财决07表)'!$A$10:$T$500,4,FALSE))</f>
        <v/>
      </c>
      <c r="D195" s="129" t="str">
        <f>IF(ISERROR(VLOOKUP(A195,'[1]Z07 一般公共预算财政拨款收入支出决算表(财决07表)'!$A$10:$T$500,11,FALSE)),"",VLOOKUP(A195,'[1]Z07 一般公共预算财政拨款收入支出决算表(财决07表)'!$A$10:$T$500,11,FALSE))</f>
        <v/>
      </c>
      <c r="E195" s="129" t="str">
        <f>IF(ISERROR(VLOOKUP(A195,'[1]Z07 一般公共预算财政拨款收入支出决算表(财决07表)'!$A$10:$T$500,12,FALSE)),"",VLOOKUP(A195,'[1]Z07 一般公共预算财政拨款收入支出决算表(财决07表)'!$A$10:$T$500,12,FALSE))</f>
        <v/>
      </c>
      <c r="F195" s="129" t="str">
        <f>IF(ISERROR(VLOOKUP(A195,'[1]Z07 一般公共预算财政拨款收入支出决算表(财决07表)'!$A$10:$T$500,15,FALSE)),"",VLOOKUP(A195,'[1]Z07 一般公共预算财政拨款收入支出决算表(财决07表)'!$A$10:$T$500,15,FALSE))</f>
        <v/>
      </c>
      <c r="G195" s="190">
        <f>'[1]Z07 一般公共预算财政拨款收入支出决算表(财决07表)'!A193</f>
        <v>0</v>
      </c>
      <c r="H195" s="191">
        <f>'[1]Z07 一般公共预算财政拨款收入支出决算表(财决07表)'!$K193</f>
        <v>0</v>
      </c>
      <c r="I195" s="190" t="str">
        <f t="shared" si="8"/>
        <v>2</v>
      </c>
      <c r="J195" s="190" t="str">
        <f t="shared" si="9"/>
        <v>2</v>
      </c>
      <c r="K195" s="190">
        <f t="shared" si="10"/>
        <v>4</v>
      </c>
      <c r="L195" s="190" t="str">
        <f t="shared" si="11"/>
        <v/>
      </c>
    </row>
    <row r="196" spans="1:12" ht="20.100000000000001" customHeight="1">
      <c r="A196" s="125" t="str">
        <f t="array" ref="A196">INDEX(G:G,SMALL(IF($K$12:$K$500=2,ROW($12:$500),4^8),ROW(G185)))&amp;""</f>
        <v/>
      </c>
      <c r="B196" s="126"/>
      <c r="C196" s="195" t="str">
        <f>IF(ISERROR(VLOOKUP(A196,'[1]Z07 一般公共预算财政拨款收入支出决算表(财决07表)'!$A$10:$T$500,4,FALSE)),"",VLOOKUP(A196,'[1]Z07 一般公共预算财政拨款收入支出决算表(财决07表)'!$A$10:$T$500,4,FALSE))</f>
        <v/>
      </c>
      <c r="D196" s="129" t="str">
        <f>IF(ISERROR(VLOOKUP(A196,'[1]Z07 一般公共预算财政拨款收入支出决算表(财决07表)'!$A$10:$T$500,11,FALSE)),"",VLOOKUP(A196,'[1]Z07 一般公共预算财政拨款收入支出决算表(财决07表)'!$A$10:$T$500,11,FALSE))</f>
        <v/>
      </c>
      <c r="E196" s="129" t="str">
        <f>IF(ISERROR(VLOOKUP(A196,'[1]Z07 一般公共预算财政拨款收入支出决算表(财决07表)'!$A$10:$T$500,12,FALSE)),"",VLOOKUP(A196,'[1]Z07 一般公共预算财政拨款收入支出决算表(财决07表)'!$A$10:$T$500,12,FALSE))</f>
        <v/>
      </c>
      <c r="F196" s="129" t="str">
        <f>IF(ISERROR(VLOOKUP(A196,'[1]Z07 一般公共预算财政拨款收入支出决算表(财决07表)'!$A$10:$T$500,15,FALSE)),"",VLOOKUP(A196,'[1]Z07 一般公共预算财政拨款收入支出决算表(财决07表)'!$A$10:$T$500,15,FALSE))</f>
        <v/>
      </c>
      <c r="G196" s="190">
        <f>'[1]Z07 一般公共预算财政拨款收入支出决算表(财决07表)'!A194</f>
        <v>0</v>
      </c>
      <c r="H196" s="191">
        <f>'[1]Z07 一般公共预算财政拨款收入支出决算表(财决07表)'!$K194</f>
        <v>0</v>
      </c>
      <c r="I196" s="190" t="str">
        <f t="shared" si="8"/>
        <v>2</v>
      </c>
      <c r="J196" s="190" t="str">
        <f t="shared" si="9"/>
        <v>2</v>
      </c>
      <c r="K196" s="190">
        <f t="shared" si="10"/>
        <v>4</v>
      </c>
      <c r="L196" s="190" t="str">
        <f t="shared" si="11"/>
        <v/>
      </c>
    </row>
    <row r="197" spans="1:12" ht="20.100000000000001" customHeight="1">
      <c r="A197" s="125" t="str">
        <f t="array" ref="A197">INDEX(G:G,SMALL(IF($K$12:$K$500=2,ROW($12:$500),4^8),ROW(G186)))&amp;""</f>
        <v/>
      </c>
      <c r="B197" s="126"/>
      <c r="C197" s="195" t="str">
        <f>IF(ISERROR(VLOOKUP(A197,'[1]Z07 一般公共预算财政拨款收入支出决算表(财决07表)'!$A$10:$T$500,4,FALSE)),"",VLOOKUP(A197,'[1]Z07 一般公共预算财政拨款收入支出决算表(财决07表)'!$A$10:$T$500,4,FALSE))</f>
        <v/>
      </c>
      <c r="D197" s="129" t="str">
        <f>IF(ISERROR(VLOOKUP(A197,'[1]Z07 一般公共预算财政拨款收入支出决算表(财决07表)'!$A$10:$T$500,11,FALSE)),"",VLOOKUP(A197,'[1]Z07 一般公共预算财政拨款收入支出决算表(财决07表)'!$A$10:$T$500,11,FALSE))</f>
        <v/>
      </c>
      <c r="E197" s="129" t="str">
        <f>IF(ISERROR(VLOOKUP(A197,'[1]Z07 一般公共预算财政拨款收入支出决算表(财决07表)'!$A$10:$T$500,12,FALSE)),"",VLOOKUP(A197,'[1]Z07 一般公共预算财政拨款收入支出决算表(财决07表)'!$A$10:$T$500,12,FALSE))</f>
        <v/>
      </c>
      <c r="F197" s="129" t="str">
        <f>IF(ISERROR(VLOOKUP(A197,'[1]Z07 一般公共预算财政拨款收入支出决算表(财决07表)'!$A$10:$T$500,15,FALSE)),"",VLOOKUP(A197,'[1]Z07 一般公共预算财政拨款收入支出决算表(财决07表)'!$A$10:$T$500,15,FALSE))</f>
        <v/>
      </c>
      <c r="G197" s="190">
        <f>'[1]Z07 一般公共预算财政拨款收入支出决算表(财决07表)'!A195</f>
        <v>0</v>
      </c>
      <c r="H197" s="191">
        <f>'[1]Z07 一般公共预算财政拨款收入支出决算表(财决07表)'!$K195</f>
        <v>0</v>
      </c>
      <c r="I197" s="190" t="str">
        <f t="shared" si="8"/>
        <v>2</v>
      </c>
      <c r="J197" s="190" t="str">
        <f t="shared" si="9"/>
        <v>2</v>
      </c>
      <c r="K197" s="190">
        <f t="shared" si="10"/>
        <v>4</v>
      </c>
      <c r="L197" s="190" t="str">
        <f t="shared" si="11"/>
        <v/>
      </c>
    </row>
    <row r="198" spans="1:12" ht="20.100000000000001" customHeight="1">
      <c r="A198" s="125" t="str">
        <f t="array" ref="A198">INDEX(G:G,SMALL(IF($K$12:$K$500=2,ROW($12:$500),4^8),ROW(G187)))&amp;""</f>
        <v/>
      </c>
      <c r="B198" s="126"/>
      <c r="C198" s="195" t="str">
        <f>IF(ISERROR(VLOOKUP(A198,'[1]Z07 一般公共预算财政拨款收入支出决算表(财决07表)'!$A$10:$T$500,4,FALSE)),"",VLOOKUP(A198,'[1]Z07 一般公共预算财政拨款收入支出决算表(财决07表)'!$A$10:$T$500,4,FALSE))</f>
        <v/>
      </c>
      <c r="D198" s="129" t="str">
        <f>IF(ISERROR(VLOOKUP(A198,'[1]Z07 一般公共预算财政拨款收入支出决算表(财决07表)'!$A$10:$T$500,11,FALSE)),"",VLOOKUP(A198,'[1]Z07 一般公共预算财政拨款收入支出决算表(财决07表)'!$A$10:$T$500,11,FALSE))</f>
        <v/>
      </c>
      <c r="E198" s="129" t="str">
        <f>IF(ISERROR(VLOOKUP(A198,'[1]Z07 一般公共预算财政拨款收入支出决算表(财决07表)'!$A$10:$T$500,12,FALSE)),"",VLOOKUP(A198,'[1]Z07 一般公共预算财政拨款收入支出决算表(财决07表)'!$A$10:$T$500,12,FALSE))</f>
        <v/>
      </c>
      <c r="F198" s="129" t="str">
        <f>IF(ISERROR(VLOOKUP(A198,'[1]Z07 一般公共预算财政拨款收入支出决算表(财决07表)'!$A$10:$T$500,15,FALSE)),"",VLOOKUP(A198,'[1]Z07 一般公共预算财政拨款收入支出决算表(财决07表)'!$A$10:$T$500,15,FALSE))</f>
        <v/>
      </c>
      <c r="G198" s="190">
        <f>'[1]Z07 一般公共预算财政拨款收入支出决算表(财决07表)'!A196</f>
        <v>0</v>
      </c>
      <c r="H198" s="191">
        <f>'[1]Z07 一般公共预算财政拨款收入支出决算表(财决07表)'!$K196</f>
        <v>0</v>
      </c>
      <c r="I198" s="190" t="str">
        <f t="shared" si="8"/>
        <v>2</v>
      </c>
      <c r="J198" s="190" t="str">
        <f t="shared" si="9"/>
        <v>2</v>
      </c>
      <c r="K198" s="190">
        <f t="shared" si="10"/>
        <v>4</v>
      </c>
      <c r="L198" s="190" t="str">
        <f t="shared" si="11"/>
        <v/>
      </c>
    </row>
    <row r="199" spans="1:12" ht="20.100000000000001" customHeight="1">
      <c r="A199" s="125" t="str">
        <f t="array" ref="A199">INDEX(G:G,SMALL(IF($K$12:$K$500=2,ROW($12:$500),4^8),ROW(G188)))&amp;""</f>
        <v/>
      </c>
      <c r="B199" s="126"/>
      <c r="C199" s="195" t="str">
        <f>IF(ISERROR(VLOOKUP(A199,'[1]Z07 一般公共预算财政拨款收入支出决算表(财决07表)'!$A$10:$T$500,4,FALSE)),"",VLOOKUP(A199,'[1]Z07 一般公共预算财政拨款收入支出决算表(财决07表)'!$A$10:$T$500,4,FALSE))</f>
        <v/>
      </c>
      <c r="D199" s="129" t="str">
        <f>IF(ISERROR(VLOOKUP(A199,'[1]Z07 一般公共预算财政拨款收入支出决算表(财决07表)'!$A$10:$T$500,11,FALSE)),"",VLOOKUP(A199,'[1]Z07 一般公共预算财政拨款收入支出决算表(财决07表)'!$A$10:$T$500,11,FALSE))</f>
        <v/>
      </c>
      <c r="E199" s="129" t="str">
        <f>IF(ISERROR(VLOOKUP(A199,'[1]Z07 一般公共预算财政拨款收入支出决算表(财决07表)'!$A$10:$T$500,12,FALSE)),"",VLOOKUP(A199,'[1]Z07 一般公共预算财政拨款收入支出决算表(财决07表)'!$A$10:$T$500,12,FALSE))</f>
        <v/>
      </c>
      <c r="F199" s="129" t="str">
        <f>IF(ISERROR(VLOOKUP(A199,'[1]Z07 一般公共预算财政拨款收入支出决算表(财决07表)'!$A$10:$T$500,15,FALSE)),"",VLOOKUP(A199,'[1]Z07 一般公共预算财政拨款收入支出决算表(财决07表)'!$A$10:$T$500,15,FALSE))</f>
        <v/>
      </c>
      <c r="G199" s="190">
        <f>'[1]Z07 一般公共预算财政拨款收入支出决算表(财决07表)'!A197</f>
        <v>0</v>
      </c>
      <c r="H199" s="191">
        <f>'[1]Z07 一般公共预算财政拨款收入支出决算表(财决07表)'!$K197</f>
        <v>0</v>
      </c>
      <c r="I199" s="190" t="str">
        <f t="shared" si="8"/>
        <v>2</v>
      </c>
      <c r="J199" s="190" t="str">
        <f t="shared" si="9"/>
        <v>2</v>
      </c>
      <c r="K199" s="190">
        <f t="shared" si="10"/>
        <v>4</v>
      </c>
      <c r="L199" s="190" t="str">
        <f t="shared" si="11"/>
        <v/>
      </c>
    </row>
    <row r="200" spans="1:12" ht="20.100000000000001" customHeight="1">
      <c r="A200" s="125" t="str">
        <f t="array" ref="A200">INDEX(G:G,SMALL(IF($K$12:$K$500=2,ROW($12:$500),4^8),ROW(G189)))&amp;""</f>
        <v/>
      </c>
      <c r="B200" s="126"/>
      <c r="C200" s="195" t="str">
        <f>IF(ISERROR(VLOOKUP(A200,'[1]Z07 一般公共预算财政拨款收入支出决算表(财决07表)'!$A$10:$T$500,4,FALSE)),"",VLOOKUP(A200,'[1]Z07 一般公共预算财政拨款收入支出决算表(财决07表)'!$A$10:$T$500,4,FALSE))</f>
        <v/>
      </c>
      <c r="D200" s="129" t="str">
        <f>IF(ISERROR(VLOOKUP(A200,'[1]Z07 一般公共预算财政拨款收入支出决算表(财决07表)'!$A$10:$T$500,11,FALSE)),"",VLOOKUP(A200,'[1]Z07 一般公共预算财政拨款收入支出决算表(财决07表)'!$A$10:$T$500,11,FALSE))</f>
        <v/>
      </c>
      <c r="E200" s="129" t="str">
        <f>IF(ISERROR(VLOOKUP(A200,'[1]Z07 一般公共预算财政拨款收入支出决算表(财决07表)'!$A$10:$T$500,12,FALSE)),"",VLOOKUP(A200,'[1]Z07 一般公共预算财政拨款收入支出决算表(财决07表)'!$A$10:$T$500,12,FALSE))</f>
        <v/>
      </c>
      <c r="F200" s="129" t="str">
        <f>IF(ISERROR(VLOOKUP(A200,'[1]Z07 一般公共预算财政拨款收入支出决算表(财决07表)'!$A$10:$T$500,15,FALSE)),"",VLOOKUP(A200,'[1]Z07 一般公共预算财政拨款收入支出决算表(财决07表)'!$A$10:$T$500,15,FALSE))</f>
        <v/>
      </c>
      <c r="G200" s="190">
        <f>'[1]Z07 一般公共预算财政拨款收入支出决算表(财决07表)'!A198</f>
        <v>0</v>
      </c>
      <c r="H200" s="191">
        <f>'[1]Z07 一般公共预算财政拨款收入支出决算表(财决07表)'!$K198</f>
        <v>0</v>
      </c>
      <c r="I200" s="190" t="str">
        <f t="shared" si="8"/>
        <v>2</v>
      </c>
      <c r="J200" s="190" t="str">
        <f t="shared" si="9"/>
        <v>2</v>
      </c>
      <c r="K200" s="190">
        <f t="shared" si="10"/>
        <v>4</v>
      </c>
      <c r="L200" s="190" t="str">
        <f t="shared" si="11"/>
        <v/>
      </c>
    </row>
    <row r="201" spans="1:12" ht="20.100000000000001" customHeight="1">
      <c r="A201" s="125" t="str">
        <f t="array" ref="A201">INDEX(G:G,SMALL(IF($K$12:$K$500=2,ROW($12:$500),4^8),ROW(G190)))&amp;""</f>
        <v/>
      </c>
      <c r="B201" s="126"/>
      <c r="C201" s="195" t="str">
        <f>IF(ISERROR(VLOOKUP(A201,'[1]Z07 一般公共预算财政拨款收入支出决算表(财决07表)'!$A$10:$T$500,4,FALSE)),"",VLOOKUP(A201,'[1]Z07 一般公共预算财政拨款收入支出决算表(财决07表)'!$A$10:$T$500,4,FALSE))</f>
        <v/>
      </c>
      <c r="D201" s="129" t="str">
        <f>IF(ISERROR(VLOOKUP(A201,'[1]Z07 一般公共预算财政拨款收入支出决算表(财决07表)'!$A$10:$T$500,11,FALSE)),"",VLOOKUP(A201,'[1]Z07 一般公共预算财政拨款收入支出决算表(财决07表)'!$A$10:$T$500,11,FALSE))</f>
        <v/>
      </c>
      <c r="E201" s="129" t="str">
        <f>IF(ISERROR(VLOOKUP(A201,'[1]Z07 一般公共预算财政拨款收入支出决算表(财决07表)'!$A$10:$T$500,12,FALSE)),"",VLOOKUP(A201,'[1]Z07 一般公共预算财政拨款收入支出决算表(财决07表)'!$A$10:$T$500,12,FALSE))</f>
        <v/>
      </c>
      <c r="F201" s="129" t="str">
        <f>IF(ISERROR(VLOOKUP(A201,'[1]Z07 一般公共预算财政拨款收入支出决算表(财决07表)'!$A$10:$T$500,15,FALSE)),"",VLOOKUP(A201,'[1]Z07 一般公共预算财政拨款收入支出决算表(财决07表)'!$A$10:$T$500,15,FALSE))</f>
        <v/>
      </c>
      <c r="G201" s="190">
        <f>'[1]Z07 一般公共预算财政拨款收入支出决算表(财决07表)'!A199</f>
        <v>0</v>
      </c>
      <c r="H201" s="191">
        <f>'[1]Z07 一般公共预算财政拨款收入支出决算表(财决07表)'!$K199</f>
        <v>0</v>
      </c>
      <c r="I201" s="190" t="str">
        <f t="shared" si="8"/>
        <v>2</v>
      </c>
      <c r="J201" s="190" t="str">
        <f t="shared" si="9"/>
        <v>2</v>
      </c>
      <c r="K201" s="190">
        <f t="shared" si="10"/>
        <v>4</v>
      </c>
      <c r="L201" s="190" t="str">
        <f t="shared" si="11"/>
        <v/>
      </c>
    </row>
    <row r="202" spans="1:12" ht="20.100000000000001" customHeight="1">
      <c r="A202" s="125" t="str">
        <f t="array" ref="A202">INDEX(G:G,SMALL(IF($K$12:$K$500=2,ROW($12:$500),4^8),ROW(G191)))&amp;""</f>
        <v/>
      </c>
      <c r="B202" s="126"/>
      <c r="C202" s="195" t="str">
        <f>IF(ISERROR(VLOOKUP(A202,'[1]Z07 一般公共预算财政拨款收入支出决算表(财决07表)'!$A$10:$T$500,4,FALSE)),"",VLOOKUP(A202,'[1]Z07 一般公共预算财政拨款收入支出决算表(财决07表)'!$A$10:$T$500,4,FALSE))</f>
        <v/>
      </c>
      <c r="D202" s="129" t="str">
        <f>IF(ISERROR(VLOOKUP(A202,'[1]Z07 一般公共预算财政拨款收入支出决算表(财决07表)'!$A$10:$T$500,11,FALSE)),"",VLOOKUP(A202,'[1]Z07 一般公共预算财政拨款收入支出决算表(财决07表)'!$A$10:$T$500,11,FALSE))</f>
        <v/>
      </c>
      <c r="E202" s="129" t="str">
        <f>IF(ISERROR(VLOOKUP(A202,'[1]Z07 一般公共预算财政拨款收入支出决算表(财决07表)'!$A$10:$T$500,12,FALSE)),"",VLOOKUP(A202,'[1]Z07 一般公共预算财政拨款收入支出决算表(财决07表)'!$A$10:$T$500,12,FALSE))</f>
        <v/>
      </c>
      <c r="F202" s="129" t="str">
        <f>IF(ISERROR(VLOOKUP(A202,'[1]Z07 一般公共预算财政拨款收入支出决算表(财决07表)'!$A$10:$T$500,15,FALSE)),"",VLOOKUP(A202,'[1]Z07 一般公共预算财政拨款收入支出决算表(财决07表)'!$A$10:$T$500,15,FALSE))</f>
        <v/>
      </c>
      <c r="G202" s="190">
        <f>'[1]Z07 一般公共预算财政拨款收入支出决算表(财决07表)'!A200</f>
        <v>0</v>
      </c>
      <c r="H202" s="191">
        <f>'[1]Z07 一般公共预算财政拨款收入支出决算表(财决07表)'!$K200</f>
        <v>0</v>
      </c>
      <c r="I202" s="190" t="str">
        <f t="shared" si="8"/>
        <v>2</v>
      </c>
      <c r="J202" s="190" t="str">
        <f t="shared" si="9"/>
        <v>2</v>
      </c>
      <c r="K202" s="190">
        <f t="shared" si="10"/>
        <v>4</v>
      </c>
      <c r="L202" s="190" t="str">
        <f t="shared" si="11"/>
        <v/>
      </c>
    </row>
    <row r="203" spans="1:12" ht="20.100000000000001" customHeight="1">
      <c r="A203" s="125" t="str">
        <f t="array" ref="A203">INDEX(G:G,SMALL(IF($K$12:$K$500=2,ROW($12:$500),4^8),ROW(G192)))&amp;""</f>
        <v/>
      </c>
      <c r="B203" s="126"/>
      <c r="C203" s="195" t="str">
        <f>IF(ISERROR(VLOOKUP(A203,'[1]Z07 一般公共预算财政拨款收入支出决算表(财决07表)'!$A$10:$T$500,4,FALSE)),"",VLOOKUP(A203,'[1]Z07 一般公共预算财政拨款收入支出决算表(财决07表)'!$A$10:$T$500,4,FALSE))</f>
        <v/>
      </c>
      <c r="D203" s="129" t="str">
        <f>IF(ISERROR(VLOOKUP(A203,'[1]Z07 一般公共预算财政拨款收入支出决算表(财决07表)'!$A$10:$T$500,11,FALSE)),"",VLOOKUP(A203,'[1]Z07 一般公共预算财政拨款收入支出决算表(财决07表)'!$A$10:$T$500,11,FALSE))</f>
        <v/>
      </c>
      <c r="E203" s="129" t="str">
        <f>IF(ISERROR(VLOOKUP(A203,'[1]Z07 一般公共预算财政拨款收入支出决算表(财决07表)'!$A$10:$T$500,12,FALSE)),"",VLOOKUP(A203,'[1]Z07 一般公共预算财政拨款收入支出决算表(财决07表)'!$A$10:$T$500,12,FALSE))</f>
        <v/>
      </c>
      <c r="F203" s="129" t="str">
        <f>IF(ISERROR(VLOOKUP(A203,'[1]Z07 一般公共预算财政拨款收入支出决算表(财决07表)'!$A$10:$T$500,15,FALSE)),"",VLOOKUP(A203,'[1]Z07 一般公共预算财政拨款收入支出决算表(财决07表)'!$A$10:$T$500,15,FALSE))</f>
        <v/>
      </c>
      <c r="G203" s="190">
        <f>'[1]Z07 一般公共预算财政拨款收入支出决算表(财决07表)'!A201</f>
        <v>0</v>
      </c>
      <c r="H203" s="191">
        <f>'[1]Z07 一般公共预算财政拨款收入支出决算表(财决07表)'!$K201</f>
        <v>0</v>
      </c>
      <c r="I203" s="190" t="str">
        <f t="shared" si="8"/>
        <v>2</v>
      </c>
      <c r="J203" s="190" t="str">
        <f t="shared" si="9"/>
        <v>2</v>
      </c>
      <c r="K203" s="190">
        <f t="shared" si="10"/>
        <v>4</v>
      </c>
      <c r="L203" s="190" t="str">
        <f t="shared" si="11"/>
        <v/>
      </c>
    </row>
    <row r="204" spans="1:12" ht="20.100000000000001" customHeight="1">
      <c r="A204" s="125" t="str">
        <f t="array" ref="A204">INDEX(G:G,SMALL(IF($K$12:$K$500=2,ROW($12:$500),4^8),ROW(G193)))&amp;""</f>
        <v/>
      </c>
      <c r="B204" s="126"/>
      <c r="C204" s="195" t="str">
        <f>IF(ISERROR(VLOOKUP(A204,'[1]Z07 一般公共预算财政拨款收入支出决算表(财决07表)'!$A$10:$T$500,4,FALSE)),"",VLOOKUP(A204,'[1]Z07 一般公共预算财政拨款收入支出决算表(财决07表)'!$A$10:$T$500,4,FALSE))</f>
        <v/>
      </c>
      <c r="D204" s="129" t="str">
        <f>IF(ISERROR(VLOOKUP(A204,'[1]Z07 一般公共预算财政拨款收入支出决算表(财决07表)'!$A$10:$T$500,11,FALSE)),"",VLOOKUP(A204,'[1]Z07 一般公共预算财政拨款收入支出决算表(财决07表)'!$A$10:$T$500,11,FALSE))</f>
        <v/>
      </c>
      <c r="E204" s="129" t="str">
        <f>IF(ISERROR(VLOOKUP(A204,'[1]Z07 一般公共预算财政拨款收入支出决算表(财决07表)'!$A$10:$T$500,12,FALSE)),"",VLOOKUP(A204,'[1]Z07 一般公共预算财政拨款收入支出决算表(财决07表)'!$A$10:$T$500,12,FALSE))</f>
        <v/>
      </c>
      <c r="F204" s="129" t="str">
        <f>IF(ISERROR(VLOOKUP(A204,'[1]Z07 一般公共预算财政拨款收入支出决算表(财决07表)'!$A$10:$T$500,15,FALSE)),"",VLOOKUP(A204,'[1]Z07 一般公共预算财政拨款收入支出决算表(财决07表)'!$A$10:$T$500,15,FALSE))</f>
        <v/>
      </c>
      <c r="G204" s="190">
        <f>'[1]Z07 一般公共预算财政拨款收入支出决算表(财决07表)'!A202</f>
        <v>0</v>
      </c>
      <c r="H204" s="191">
        <f>'[1]Z07 一般公共预算财政拨款收入支出决算表(财决07表)'!$K202</f>
        <v>0</v>
      </c>
      <c r="I204" s="190" t="str">
        <f t="shared" si="8"/>
        <v>2</v>
      </c>
      <c r="J204" s="190" t="str">
        <f t="shared" si="9"/>
        <v>2</v>
      </c>
      <c r="K204" s="190">
        <f t="shared" si="10"/>
        <v>4</v>
      </c>
      <c r="L204" s="190" t="str">
        <f t="shared" si="11"/>
        <v/>
      </c>
    </row>
    <row r="205" spans="1:12" ht="20.100000000000001" customHeight="1">
      <c r="A205" s="125" t="str">
        <f t="array" ref="A205">INDEX(G:G,SMALL(IF($K$12:$K$500=2,ROW($12:$500),4^8),ROW(G194)))&amp;""</f>
        <v/>
      </c>
      <c r="B205" s="126"/>
      <c r="C205" s="195" t="str">
        <f>IF(ISERROR(VLOOKUP(A205,'[1]Z07 一般公共预算财政拨款收入支出决算表(财决07表)'!$A$10:$T$500,4,FALSE)),"",VLOOKUP(A205,'[1]Z07 一般公共预算财政拨款收入支出决算表(财决07表)'!$A$10:$T$500,4,FALSE))</f>
        <v/>
      </c>
      <c r="D205" s="129" t="str">
        <f>IF(ISERROR(VLOOKUP(A205,'[1]Z07 一般公共预算财政拨款收入支出决算表(财决07表)'!$A$10:$T$500,11,FALSE)),"",VLOOKUP(A205,'[1]Z07 一般公共预算财政拨款收入支出决算表(财决07表)'!$A$10:$T$500,11,FALSE))</f>
        <v/>
      </c>
      <c r="E205" s="129" t="str">
        <f>IF(ISERROR(VLOOKUP(A205,'[1]Z07 一般公共预算财政拨款收入支出决算表(财决07表)'!$A$10:$T$500,12,FALSE)),"",VLOOKUP(A205,'[1]Z07 一般公共预算财政拨款收入支出决算表(财决07表)'!$A$10:$T$500,12,FALSE))</f>
        <v/>
      </c>
      <c r="F205" s="129" t="str">
        <f>IF(ISERROR(VLOOKUP(A205,'[1]Z07 一般公共预算财政拨款收入支出决算表(财决07表)'!$A$10:$T$500,15,FALSE)),"",VLOOKUP(A205,'[1]Z07 一般公共预算财政拨款收入支出决算表(财决07表)'!$A$10:$T$500,15,FALSE))</f>
        <v/>
      </c>
      <c r="G205" s="190">
        <f>'[1]Z07 一般公共预算财政拨款收入支出决算表(财决07表)'!A203</f>
        <v>0</v>
      </c>
      <c r="H205" s="191">
        <f>'[1]Z07 一般公共预算财政拨款收入支出决算表(财决07表)'!$K203</f>
        <v>0</v>
      </c>
      <c r="I205" s="190" t="str">
        <f t="shared" ref="I205:I268" si="12">IF(G205&gt;0,"1","2")</f>
        <v>2</v>
      </c>
      <c r="J205" s="190" t="str">
        <f t="shared" ref="J205:J268" si="13">IF(H205&gt;0,"1","2")</f>
        <v>2</v>
      </c>
      <c r="K205" s="190">
        <f t="shared" ref="K205:K268" si="14">I205+J205</f>
        <v>4</v>
      </c>
      <c r="L205" s="190" t="str">
        <f t="shared" ref="L205:L268" si="15">IF(C205&lt;&gt;"",ROW(),"")</f>
        <v/>
      </c>
    </row>
    <row r="206" spans="1:12" ht="20.100000000000001" customHeight="1">
      <c r="A206" s="125" t="str">
        <f t="array" ref="A206">INDEX(G:G,SMALL(IF($K$12:$K$500=2,ROW($12:$500),4^8),ROW(G195)))&amp;""</f>
        <v/>
      </c>
      <c r="B206" s="126"/>
      <c r="C206" s="195" t="str">
        <f>IF(ISERROR(VLOOKUP(A206,'[1]Z07 一般公共预算财政拨款收入支出决算表(财决07表)'!$A$10:$T$500,4,FALSE)),"",VLOOKUP(A206,'[1]Z07 一般公共预算财政拨款收入支出决算表(财决07表)'!$A$10:$T$500,4,FALSE))</f>
        <v/>
      </c>
      <c r="D206" s="129" t="str">
        <f>IF(ISERROR(VLOOKUP(A206,'[1]Z07 一般公共预算财政拨款收入支出决算表(财决07表)'!$A$10:$T$500,11,FALSE)),"",VLOOKUP(A206,'[1]Z07 一般公共预算财政拨款收入支出决算表(财决07表)'!$A$10:$T$500,11,FALSE))</f>
        <v/>
      </c>
      <c r="E206" s="129" t="str">
        <f>IF(ISERROR(VLOOKUP(A206,'[1]Z07 一般公共预算财政拨款收入支出决算表(财决07表)'!$A$10:$T$500,12,FALSE)),"",VLOOKUP(A206,'[1]Z07 一般公共预算财政拨款收入支出决算表(财决07表)'!$A$10:$T$500,12,FALSE))</f>
        <v/>
      </c>
      <c r="F206" s="129" t="str">
        <f>IF(ISERROR(VLOOKUP(A206,'[1]Z07 一般公共预算财政拨款收入支出决算表(财决07表)'!$A$10:$T$500,15,FALSE)),"",VLOOKUP(A206,'[1]Z07 一般公共预算财政拨款收入支出决算表(财决07表)'!$A$10:$T$500,15,FALSE))</f>
        <v/>
      </c>
      <c r="G206" s="190">
        <f>'[1]Z07 一般公共预算财政拨款收入支出决算表(财决07表)'!A204</f>
        <v>0</v>
      </c>
      <c r="H206" s="191">
        <f>'[1]Z07 一般公共预算财政拨款收入支出决算表(财决07表)'!$K204</f>
        <v>0</v>
      </c>
      <c r="I206" s="190" t="str">
        <f t="shared" si="12"/>
        <v>2</v>
      </c>
      <c r="J206" s="190" t="str">
        <f t="shared" si="13"/>
        <v>2</v>
      </c>
      <c r="K206" s="190">
        <f t="shared" si="14"/>
        <v>4</v>
      </c>
      <c r="L206" s="190" t="str">
        <f t="shared" si="15"/>
        <v/>
      </c>
    </row>
    <row r="207" spans="1:12" ht="20.100000000000001" customHeight="1">
      <c r="A207" s="125" t="str">
        <f t="array" ref="A207">INDEX(G:G,SMALL(IF($K$12:$K$500=2,ROW($12:$500),4^8),ROW(G196)))&amp;""</f>
        <v/>
      </c>
      <c r="B207" s="126"/>
      <c r="C207" s="195" t="str">
        <f>IF(ISERROR(VLOOKUP(A207,'[1]Z07 一般公共预算财政拨款收入支出决算表(财决07表)'!$A$10:$T$500,4,FALSE)),"",VLOOKUP(A207,'[1]Z07 一般公共预算财政拨款收入支出决算表(财决07表)'!$A$10:$T$500,4,FALSE))</f>
        <v/>
      </c>
      <c r="D207" s="129" t="str">
        <f>IF(ISERROR(VLOOKUP(A207,'[1]Z07 一般公共预算财政拨款收入支出决算表(财决07表)'!$A$10:$T$500,11,FALSE)),"",VLOOKUP(A207,'[1]Z07 一般公共预算财政拨款收入支出决算表(财决07表)'!$A$10:$T$500,11,FALSE))</f>
        <v/>
      </c>
      <c r="E207" s="129" t="str">
        <f>IF(ISERROR(VLOOKUP(A207,'[1]Z07 一般公共预算财政拨款收入支出决算表(财决07表)'!$A$10:$T$500,12,FALSE)),"",VLOOKUP(A207,'[1]Z07 一般公共预算财政拨款收入支出决算表(财决07表)'!$A$10:$T$500,12,FALSE))</f>
        <v/>
      </c>
      <c r="F207" s="129" t="str">
        <f>IF(ISERROR(VLOOKUP(A207,'[1]Z07 一般公共预算财政拨款收入支出决算表(财决07表)'!$A$10:$T$500,15,FALSE)),"",VLOOKUP(A207,'[1]Z07 一般公共预算财政拨款收入支出决算表(财决07表)'!$A$10:$T$500,15,FALSE))</f>
        <v/>
      </c>
      <c r="G207" s="190">
        <f>'[1]Z07 一般公共预算财政拨款收入支出决算表(财决07表)'!A205</f>
        <v>0</v>
      </c>
      <c r="H207" s="191">
        <f>'[1]Z07 一般公共预算财政拨款收入支出决算表(财决07表)'!$K205</f>
        <v>0</v>
      </c>
      <c r="I207" s="190" t="str">
        <f t="shared" si="12"/>
        <v>2</v>
      </c>
      <c r="J207" s="190" t="str">
        <f t="shared" si="13"/>
        <v>2</v>
      </c>
      <c r="K207" s="190">
        <f t="shared" si="14"/>
        <v>4</v>
      </c>
      <c r="L207" s="190" t="str">
        <f t="shared" si="15"/>
        <v/>
      </c>
    </row>
    <row r="208" spans="1:12" ht="20.100000000000001" customHeight="1">
      <c r="A208" s="125" t="str">
        <f t="array" ref="A208">INDEX(G:G,SMALL(IF($K$12:$K$500=2,ROW($12:$500),4^8),ROW(G197)))&amp;""</f>
        <v/>
      </c>
      <c r="B208" s="126"/>
      <c r="C208" s="195" t="str">
        <f>IF(ISERROR(VLOOKUP(A208,'[1]Z07 一般公共预算财政拨款收入支出决算表(财决07表)'!$A$10:$T$500,4,FALSE)),"",VLOOKUP(A208,'[1]Z07 一般公共预算财政拨款收入支出决算表(财决07表)'!$A$10:$T$500,4,FALSE))</f>
        <v/>
      </c>
      <c r="D208" s="129" t="str">
        <f>IF(ISERROR(VLOOKUP(A208,'[1]Z07 一般公共预算财政拨款收入支出决算表(财决07表)'!$A$10:$T$500,11,FALSE)),"",VLOOKUP(A208,'[1]Z07 一般公共预算财政拨款收入支出决算表(财决07表)'!$A$10:$T$500,11,FALSE))</f>
        <v/>
      </c>
      <c r="E208" s="129" t="str">
        <f>IF(ISERROR(VLOOKUP(A208,'[1]Z07 一般公共预算财政拨款收入支出决算表(财决07表)'!$A$10:$T$500,12,FALSE)),"",VLOOKUP(A208,'[1]Z07 一般公共预算财政拨款收入支出决算表(财决07表)'!$A$10:$T$500,12,FALSE))</f>
        <v/>
      </c>
      <c r="F208" s="129" t="str">
        <f>IF(ISERROR(VLOOKUP(A208,'[1]Z07 一般公共预算财政拨款收入支出决算表(财决07表)'!$A$10:$T$500,15,FALSE)),"",VLOOKUP(A208,'[1]Z07 一般公共预算财政拨款收入支出决算表(财决07表)'!$A$10:$T$500,15,FALSE))</f>
        <v/>
      </c>
      <c r="G208" s="190">
        <f>'[1]Z07 一般公共预算财政拨款收入支出决算表(财决07表)'!A206</f>
        <v>0</v>
      </c>
      <c r="H208" s="191">
        <f>'[1]Z07 一般公共预算财政拨款收入支出决算表(财决07表)'!$K206</f>
        <v>0</v>
      </c>
      <c r="I208" s="190" t="str">
        <f t="shared" si="12"/>
        <v>2</v>
      </c>
      <c r="J208" s="190" t="str">
        <f t="shared" si="13"/>
        <v>2</v>
      </c>
      <c r="K208" s="190">
        <f t="shared" si="14"/>
        <v>4</v>
      </c>
      <c r="L208" s="190" t="str">
        <f t="shared" si="15"/>
        <v/>
      </c>
    </row>
    <row r="209" spans="1:12" ht="20.100000000000001" customHeight="1">
      <c r="A209" s="125" t="str">
        <f t="array" ref="A209">INDEX(G:G,SMALL(IF($K$12:$K$500=2,ROW($12:$500),4^8),ROW(G198)))&amp;""</f>
        <v/>
      </c>
      <c r="B209" s="126"/>
      <c r="C209" s="195" t="str">
        <f>IF(ISERROR(VLOOKUP(A209,'[1]Z07 一般公共预算财政拨款收入支出决算表(财决07表)'!$A$10:$T$500,4,FALSE)),"",VLOOKUP(A209,'[1]Z07 一般公共预算财政拨款收入支出决算表(财决07表)'!$A$10:$T$500,4,FALSE))</f>
        <v/>
      </c>
      <c r="D209" s="129" t="str">
        <f>IF(ISERROR(VLOOKUP(A209,'[1]Z07 一般公共预算财政拨款收入支出决算表(财决07表)'!$A$10:$T$500,11,FALSE)),"",VLOOKUP(A209,'[1]Z07 一般公共预算财政拨款收入支出决算表(财决07表)'!$A$10:$T$500,11,FALSE))</f>
        <v/>
      </c>
      <c r="E209" s="129" t="str">
        <f>IF(ISERROR(VLOOKUP(A209,'[1]Z07 一般公共预算财政拨款收入支出决算表(财决07表)'!$A$10:$T$500,12,FALSE)),"",VLOOKUP(A209,'[1]Z07 一般公共预算财政拨款收入支出决算表(财决07表)'!$A$10:$T$500,12,FALSE))</f>
        <v/>
      </c>
      <c r="F209" s="129" t="str">
        <f>IF(ISERROR(VLOOKUP(A209,'[1]Z07 一般公共预算财政拨款收入支出决算表(财决07表)'!$A$10:$T$500,15,FALSE)),"",VLOOKUP(A209,'[1]Z07 一般公共预算财政拨款收入支出决算表(财决07表)'!$A$10:$T$500,15,FALSE))</f>
        <v/>
      </c>
      <c r="G209" s="190">
        <f>'[1]Z07 一般公共预算财政拨款收入支出决算表(财决07表)'!A207</f>
        <v>0</v>
      </c>
      <c r="H209" s="191">
        <f>'[1]Z07 一般公共预算财政拨款收入支出决算表(财决07表)'!$K207</f>
        <v>0</v>
      </c>
      <c r="I209" s="190" t="str">
        <f t="shared" si="12"/>
        <v>2</v>
      </c>
      <c r="J209" s="190" t="str">
        <f t="shared" si="13"/>
        <v>2</v>
      </c>
      <c r="K209" s="190">
        <f t="shared" si="14"/>
        <v>4</v>
      </c>
      <c r="L209" s="190" t="str">
        <f t="shared" si="15"/>
        <v/>
      </c>
    </row>
    <row r="210" spans="1:12" ht="20.100000000000001" customHeight="1">
      <c r="A210" s="125" t="str">
        <f t="array" ref="A210">INDEX(G:G,SMALL(IF($K$12:$K$500=2,ROW($12:$500),4^8),ROW(G199)))&amp;""</f>
        <v/>
      </c>
      <c r="B210" s="126"/>
      <c r="C210" s="195" t="str">
        <f>IF(ISERROR(VLOOKUP(A210,'[1]Z07 一般公共预算财政拨款收入支出决算表(财决07表)'!$A$10:$T$500,4,FALSE)),"",VLOOKUP(A210,'[1]Z07 一般公共预算财政拨款收入支出决算表(财决07表)'!$A$10:$T$500,4,FALSE))</f>
        <v/>
      </c>
      <c r="D210" s="129" t="str">
        <f>IF(ISERROR(VLOOKUP(A210,'[1]Z07 一般公共预算财政拨款收入支出决算表(财决07表)'!$A$10:$T$500,11,FALSE)),"",VLOOKUP(A210,'[1]Z07 一般公共预算财政拨款收入支出决算表(财决07表)'!$A$10:$T$500,11,FALSE))</f>
        <v/>
      </c>
      <c r="E210" s="129" t="str">
        <f>IF(ISERROR(VLOOKUP(A210,'[1]Z07 一般公共预算财政拨款收入支出决算表(财决07表)'!$A$10:$T$500,12,FALSE)),"",VLOOKUP(A210,'[1]Z07 一般公共预算财政拨款收入支出决算表(财决07表)'!$A$10:$T$500,12,FALSE))</f>
        <v/>
      </c>
      <c r="F210" s="129" t="str">
        <f>IF(ISERROR(VLOOKUP(A210,'[1]Z07 一般公共预算财政拨款收入支出决算表(财决07表)'!$A$10:$T$500,15,FALSE)),"",VLOOKUP(A210,'[1]Z07 一般公共预算财政拨款收入支出决算表(财决07表)'!$A$10:$T$500,15,FALSE))</f>
        <v/>
      </c>
      <c r="G210" s="190">
        <f>'[1]Z07 一般公共预算财政拨款收入支出决算表(财决07表)'!A208</f>
        <v>0</v>
      </c>
      <c r="H210" s="191">
        <f>'[1]Z07 一般公共预算财政拨款收入支出决算表(财决07表)'!$K208</f>
        <v>0</v>
      </c>
      <c r="I210" s="190" t="str">
        <f t="shared" si="12"/>
        <v>2</v>
      </c>
      <c r="J210" s="190" t="str">
        <f t="shared" si="13"/>
        <v>2</v>
      </c>
      <c r="K210" s="190">
        <f t="shared" si="14"/>
        <v>4</v>
      </c>
      <c r="L210" s="190" t="str">
        <f t="shared" si="15"/>
        <v/>
      </c>
    </row>
    <row r="211" spans="1:12" ht="20.100000000000001" customHeight="1">
      <c r="A211" s="125" t="str">
        <f t="array" ref="A211">INDEX(G:G,SMALL(IF($K$12:$K$500=2,ROW($12:$500),4^8),ROW(G200)))&amp;""</f>
        <v/>
      </c>
      <c r="B211" s="126"/>
      <c r="C211" s="195" t="str">
        <f>IF(ISERROR(VLOOKUP(A211,'[1]Z07 一般公共预算财政拨款收入支出决算表(财决07表)'!$A$10:$T$500,4,FALSE)),"",VLOOKUP(A211,'[1]Z07 一般公共预算财政拨款收入支出决算表(财决07表)'!$A$10:$T$500,4,FALSE))</f>
        <v/>
      </c>
      <c r="D211" s="129" t="str">
        <f>IF(ISERROR(VLOOKUP(A211,'[1]Z07 一般公共预算财政拨款收入支出决算表(财决07表)'!$A$10:$T$500,11,FALSE)),"",VLOOKUP(A211,'[1]Z07 一般公共预算财政拨款收入支出决算表(财决07表)'!$A$10:$T$500,11,FALSE))</f>
        <v/>
      </c>
      <c r="E211" s="129" t="str">
        <f>IF(ISERROR(VLOOKUP(A211,'[1]Z07 一般公共预算财政拨款收入支出决算表(财决07表)'!$A$10:$T$500,12,FALSE)),"",VLOOKUP(A211,'[1]Z07 一般公共预算财政拨款收入支出决算表(财决07表)'!$A$10:$T$500,12,FALSE))</f>
        <v/>
      </c>
      <c r="F211" s="129" t="str">
        <f>IF(ISERROR(VLOOKUP(A211,'[1]Z07 一般公共预算财政拨款收入支出决算表(财决07表)'!$A$10:$T$500,15,FALSE)),"",VLOOKUP(A211,'[1]Z07 一般公共预算财政拨款收入支出决算表(财决07表)'!$A$10:$T$500,15,FALSE))</f>
        <v/>
      </c>
      <c r="G211" s="190">
        <f>'[1]Z07 一般公共预算财政拨款收入支出决算表(财决07表)'!A209</f>
        <v>0</v>
      </c>
      <c r="H211" s="191">
        <f>'[1]Z07 一般公共预算财政拨款收入支出决算表(财决07表)'!$K209</f>
        <v>0</v>
      </c>
      <c r="I211" s="190" t="str">
        <f t="shared" si="12"/>
        <v>2</v>
      </c>
      <c r="J211" s="190" t="str">
        <f t="shared" si="13"/>
        <v>2</v>
      </c>
      <c r="K211" s="190">
        <f t="shared" si="14"/>
        <v>4</v>
      </c>
      <c r="L211" s="190" t="str">
        <f t="shared" si="15"/>
        <v/>
      </c>
    </row>
    <row r="212" spans="1:12" ht="20.100000000000001" customHeight="1">
      <c r="A212" s="125" t="str">
        <f t="array" ref="A212">INDEX(G:G,SMALL(IF($K$12:$K$500=2,ROW($12:$500),4^8),ROW(G201)))&amp;""</f>
        <v/>
      </c>
      <c r="B212" s="126"/>
      <c r="C212" s="195" t="str">
        <f>IF(ISERROR(VLOOKUP(A212,'[1]Z07 一般公共预算财政拨款收入支出决算表(财决07表)'!$A$10:$T$500,4,FALSE)),"",VLOOKUP(A212,'[1]Z07 一般公共预算财政拨款收入支出决算表(财决07表)'!$A$10:$T$500,4,FALSE))</f>
        <v/>
      </c>
      <c r="D212" s="129" t="str">
        <f>IF(ISERROR(VLOOKUP(A212,'[1]Z07 一般公共预算财政拨款收入支出决算表(财决07表)'!$A$10:$T$500,11,FALSE)),"",VLOOKUP(A212,'[1]Z07 一般公共预算财政拨款收入支出决算表(财决07表)'!$A$10:$T$500,11,FALSE))</f>
        <v/>
      </c>
      <c r="E212" s="129" t="str">
        <f>IF(ISERROR(VLOOKUP(A212,'[1]Z07 一般公共预算财政拨款收入支出决算表(财决07表)'!$A$10:$T$500,12,FALSE)),"",VLOOKUP(A212,'[1]Z07 一般公共预算财政拨款收入支出决算表(财决07表)'!$A$10:$T$500,12,FALSE))</f>
        <v/>
      </c>
      <c r="F212" s="129" t="str">
        <f>IF(ISERROR(VLOOKUP(A212,'[1]Z07 一般公共预算财政拨款收入支出决算表(财决07表)'!$A$10:$T$500,15,FALSE)),"",VLOOKUP(A212,'[1]Z07 一般公共预算财政拨款收入支出决算表(财决07表)'!$A$10:$T$500,15,FALSE))</f>
        <v/>
      </c>
      <c r="G212" s="190">
        <f>'[1]Z07 一般公共预算财政拨款收入支出决算表(财决07表)'!A210</f>
        <v>0</v>
      </c>
      <c r="H212" s="191">
        <f>'[1]Z07 一般公共预算财政拨款收入支出决算表(财决07表)'!$K210</f>
        <v>0</v>
      </c>
      <c r="I212" s="190" t="str">
        <f t="shared" si="12"/>
        <v>2</v>
      </c>
      <c r="J212" s="190" t="str">
        <f t="shared" si="13"/>
        <v>2</v>
      </c>
      <c r="K212" s="190">
        <f t="shared" si="14"/>
        <v>4</v>
      </c>
      <c r="L212" s="190" t="str">
        <f t="shared" si="15"/>
        <v/>
      </c>
    </row>
    <row r="213" spans="1:12" ht="20.100000000000001" customHeight="1">
      <c r="A213" s="125" t="str">
        <f t="array" ref="A213">INDEX(G:G,SMALL(IF($K$12:$K$500=2,ROW($12:$500),4^8),ROW(G202)))&amp;""</f>
        <v/>
      </c>
      <c r="B213" s="126"/>
      <c r="C213" s="195" t="str">
        <f>IF(ISERROR(VLOOKUP(A213,'[1]Z07 一般公共预算财政拨款收入支出决算表(财决07表)'!$A$10:$T$500,4,FALSE)),"",VLOOKUP(A213,'[1]Z07 一般公共预算财政拨款收入支出决算表(财决07表)'!$A$10:$T$500,4,FALSE))</f>
        <v/>
      </c>
      <c r="D213" s="129" t="str">
        <f>IF(ISERROR(VLOOKUP(A213,'[1]Z07 一般公共预算财政拨款收入支出决算表(财决07表)'!$A$10:$T$500,11,FALSE)),"",VLOOKUP(A213,'[1]Z07 一般公共预算财政拨款收入支出决算表(财决07表)'!$A$10:$T$500,11,FALSE))</f>
        <v/>
      </c>
      <c r="E213" s="129" t="str">
        <f>IF(ISERROR(VLOOKUP(A213,'[1]Z07 一般公共预算财政拨款收入支出决算表(财决07表)'!$A$10:$T$500,12,FALSE)),"",VLOOKUP(A213,'[1]Z07 一般公共预算财政拨款收入支出决算表(财决07表)'!$A$10:$T$500,12,FALSE))</f>
        <v/>
      </c>
      <c r="F213" s="129" t="str">
        <f>IF(ISERROR(VLOOKUP(A213,'[1]Z07 一般公共预算财政拨款收入支出决算表(财决07表)'!$A$10:$T$500,15,FALSE)),"",VLOOKUP(A213,'[1]Z07 一般公共预算财政拨款收入支出决算表(财决07表)'!$A$10:$T$500,15,FALSE))</f>
        <v/>
      </c>
      <c r="G213" s="190">
        <f>'[1]Z07 一般公共预算财政拨款收入支出决算表(财决07表)'!A211</f>
        <v>0</v>
      </c>
      <c r="H213" s="191">
        <f>'[1]Z07 一般公共预算财政拨款收入支出决算表(财决07表)'!$K211</f>
        <v>0</v>
      </c>
      <c r="I213" s="190" t="str">
        <f t="shared" si="12"/>
        <v>2</v>
      </c>
      <c r="J213" s="190" t="str">
        <f t="shared" si="13"/>
        <v>2</v>
      </c>
      <c r="K213" s="190">
        <f t="shared" si="14"/>
        <v>4</v>
      </c>
      <c r="L213" s="190" t="str">
        <f t="shared" si="15"/>
        <v/>
      </c>
    </row>
    <row r="214" spans="1:12" ht="20.100000000000001" customHeight="1">
      <c r="A214" s="125" t="str">
        <f t="array" ref="A214">INDEX(G:G,SMALL(IF($K$12:$K$500=2,ROW($12:$500),4^8),ROW(G203)))&amp;""</f>
        <v/>
      </c>
      <c r="B214" s="126"/>
      <c r="C214" s="195" t="str">
        <f>IF(ISERROR(VLOOKUP(A214,'[1]Z07 一般公共预算财政拨款收入支出决算表(财决07表)'!$A$10:$T$500,4,FALSE)),"",VLOOKUP(A214,'[1]Z07 一般公共预算财政拨款收入支出决算表(财决07表)'!$A$10:$T$500,4,FALSE))</f>
        <v/>
      </c>
      <c r="D214" s="129" t="str">
        <f>IF(ISERROR(VLOOKUP(A214,'[1]Z07 一般公共预算财政拨款收入支出决算表(财决07表)'!$A$10:$T$500,11,FALSE)),"",VLOOKUP(A214,'[1]Z07 一般公共预算财政拨款收入支出决算表(财决07表)'!$A$10:$T$500,11,FALSE))</f>
        <v/>
      </c>
      <c r="E214" s="129" t="str">
        <f>IF(ISERROR(VLOOKUP(A214,'[1]Z07 一般公共预算财政拨款收入支出决算表(财决07表)'!$A$10:$T$500,12,FALSE)),"",VLOOKUP(A214,'[1]Z07 一般公共预算财政拨款收入支出决算表(财决07表)'!$A$10:$T$500,12,FALSE))</f>
        <v/>
      </c>
      <c r="F214" s="129" t="str">
        <f>IF(ISERROR(VLOOKUP(A214,'[1]Z07 一般公共预算财政拨款收入支出决算表(财决07表)'!$A$10:$T$500,15,FALSE)),"",VLOOKUP(A214,'[1]Z07 一般公共预算财政拨款收入支出决算表(财决07表)'!$A$10:$T$500,15,FALSE))</f>
        <v/>
      </c>
      <c r="G214" s="190">
        <f>'[1]Z07 一般公共预算财政拨款收入支出决算表(财决07表)'!A212</f>
        <v>0</v>
      </c>
      <c r="H214" s="191">
        <f>'[1]Z07 一般公共预算财政拨款收入支出决算表(财决07表)'!$K212</f>
        <v>0</v>
      </c>
      <c r="I214" s="190" t="str">
        <f t="shared" si="12"/>
        <v>2</v>
      </c>
      <c r="J214" s="190" t="str">
        <f t="shared" si="13"/>
        <v>2</v>
      </c>
      <c r="K214" s="190">
        <f t="shared" si="14"/>
        <v>4</v>
      </c>
      <c r="L214" s="190" t="str">
        <f t="shared" si="15"/>
        <v/>
      </c>
    </row>
    <row r="215" spans="1:12" ht="20.100000000000001" customHeight="1">
      <c r="A215" s="125" t="str">
        <f t="array" ref="A215">INDEX(G:G,SMALL(IF($K$12:$K$500=2,ROW($12:$500),4^8),ROW(G204)))&amp;""</f>
        <v/>
      </c>
      <c r="B215" s="126"/>
      <c r="C215" s="195" t="str">
        <f>IF(ISERROR(VLOOKUP(A215,'[1]Z07 一般公共预算财政拨款收入支出决算表(财决07表)'!$A$10:$T$500,4,FALSE)),"",VLOOKUP(A215,'[1]Z07 一般公共预算财政拨款收入支出决算表(财决07表)'!$A$10:$T$500,4,FALSE))</f>
        <v/>
      </c>
      <c r="D215" s="129" t="str">
        <f>IF(ISERROR(VLOOKUP(A215,'[1]Z07 一般公共预算财政拨款收入支出决算表(财决07表)'!$A$10:$T$500,11,FALSE)),"",VLOOKUP(A215,'[1]Z07 一般公共预算财政拨款收入支出决算表(财决07表)'!$A$10:$T$500,11,FALSE))</f>
        <v/>
      </c>
      <c r="E215" s="129" t="str">
        <f>IF(ISERROR(VLOOKUP(A215,'[1]Z07 一般公共预算财政拨款收入支出决算表(财决07表)'!$A$10:$T$500,12,FALSE)),"",VLOOKUP(A215,'[1]Z07 一般公共预算财政拨款收入支出决算表(财决07表)'!$A$10:$T$500,12,FALSE))</f>
        <v/>
      </c>
      <c r="F215" s="129" t="str">
        <f>IF(ISERROR(VLOOKUP(A215,'[1]Z07 一般公共预算财政拨款收入支出决算表(财决07表)'!$A$10:$T$500,15,FALSE)),"",VLOOKUP(A215,'[1]Z07 一般公共预算财政拨款收入支出决算表(财决07表)'!$A$10:$T$500,15,FALSE))</f>
        <v/>
      </c>
      <c r="G215" s="190">
        <f>'[1]Z07 一般公共预算财政拨款收入支出决算表(财决07表)'!A213</f>
        <v>0</v>
      </c>
      <c r="H215" s="191">
        <f>'[1]Z07 一般公共预算财政拨款收入支出决算表(财决07表)'!$K213</f>
        <v>0</v>
      </c>
      <c r="I215" s="190" t="str">
        <f t="shared" si="12"/>
        <v>2</v>
      </c>
      <c r="J215" s="190" t="str">
        <f t="shared" si="13"/>
        <v>2</v>
      </c>
      <c r="K215" s="190">
        <f t="shared" si="14"/>
        <v>4</v>
      </c>
      <c r="L215" s="190" t="str">
        <f t="shared" si="15"/>
        <v/>
      </c>
    </row>
    <row r="216" spans="1:12" ht="20.100000000000001" customHeight="1">
      <c r="A216" s="125" t="str">
        <f t="array" ref="A216">INDEX(G:G,SMALL(IF($K$12:$K$500=2,ROW($12:$500),4^8),ROW(G205)))&amp;""</f>
        <v/>
      </c>
      <c r="B216" s="126"/>
      <c r="C216" s="195" t="str">
        <f>IF(ISERROR(VLOOKUP(A216,'[1]Z07 一般公共预算财政拨款收入支出决算表(财决07表)'!$A$10:$T$500,4,FALSE)),"",VLOOKUP(A216,'[1]Z07 一般公共预算财政拨款收入支出决算表(财决07表)'!$A$10:$T$500,4,FALSE))</f>
        <v/>
      </c>
      <c r="D216" s="129" t="str">
        <f>IF(ISERROR(VLOOKUP(A216,'[1]Z07 一般公共预算财政拨款收入支出决算表(财决07表)'!$A$10:$T$500,11,FALSE)),"",VLOOKUP(A216,'[1]Z07 一般公共预算财政拨款收入支出决算表(财决07表)'!$A$10:$T$500,11,FALSE))</f>
        <v/>
      </c>
      <c r="E216" s="129" t="str">
        <f>IF(ISERROR(VLOOKUP(A216,'[1]Z07 一般公共预算财政拨款收入支出决算表(财决07表)'!$A$10:$T$500,12,FALSE)),"",VLOOKUP(A216,'[1]Z07 一般公共预算财政拨款收入支出决算表(财决07表)'!$A$10:$T$500,12,FALSE))</f>
        <v/>
      </c>
      <c r="F216" s="129" t="str">
        <f>IF(ISERROR(VLOOKUP(A216,'[1]Z07 一般公共预算财政拨款收入支出决算表(财决07表)'!$A$10:$T$500,15,FALSE)),"",VLOOKUP(A216,'[1]Z07 一般公共预算财政拨款收入支出决算表(财决07表)'!$A$10:$T$500,15,FALSE))</f>
        <v/>
      </c>
      <c r="G216" s="190">
        <f>'[1]Z07 一般公共预算财政拨款收入支出决算表(财决07表)'!A214</f>
        <v>0</v>
      </c>
      <c r="H216" s="191">
        <f>'[1]Z07 一般公共预算财政拨款收入支出决算表(财决07表)'!$K214</f>
        <v>0</v>
      </c>
      <c r="I216" s="190" t="str">
        <f t="shared" si="12"/>
        <v>2</v>
      </c>
      <c r="J216" s="190" t="str">
        <f t="shared" si="13"/>
        <v>2</v>
      </c>
      <c r="K216" s="190">
        <f t="shared" si="14"/>
        <v>4</v>
      </c>
      <c r="L216" s="190" t="str">
        <f t="shared" si="15"/>
        <v/>
      </c>
    </row>
    <row r="217" spans="1:12" ht="20.100000000000001" customHeight="1">
      <c r="A217" s="125" t="str">
        <f t="array" ref="A217">INDEX(G:G,SMALL(IF($K$12:$K$500=2,ROW($12:$500),4^8),ROW(G206)))&amp;""</f>
        <v/>
      </c>
      <c r="B217" s="126"/>
      <c r="C217" s="195" t="str">
        <f>IF(ISERROR(VLOOKUP(A217,'[1]Z07 一般公共预算财政拨款收入支出决算表(财决07表)'!$A$10:$T$500,4,FALSE)),"",VLOOKUP(A217,'[1]Z07 一般公共预算财政拨款收入支出决算表(财决07表)'!$A$10:$T$500,4,FALSE))</f>
        <v/>
      </c>
      <c r="D217" s="129" t="str">
        <f>IF(ISERROR(VLOOKUP(A217,'[1]Z07 一般公共预算财政拨款收入支出决算表(财决07表)'!$A$10:$T$500,11,FALSE)),"",VLOOKUP(A217,'[1]Z07 一般公共预算财政拨款收入支出决算表(财决07表)'!$A$10:$T$500,11,FALSE))</f>
        <v/>
      </c>
      <c r="E217" s="129" t="str">
        <f>IF(ISERROR(VLOOKUP(A217,'[1]Z07 一般公共预算财政拨款收入支出决算表(财决07表)'!$A$10:$T$500,12,FALSE)),"",VLOOKUP(A217,'[1]Z07 一般公共预算财政拨款收入支出决算表(财决07表)'!$A$10:$T$500,12,FALSE))</f>
        <v/>
      </c>
      <c r="F217" s="129" t="str">
        <f>IF(ISERROR(VLOOKUP(A217,'[1]Z07 一般公共预算财政拨款收入支出决算表(财决07表)'!$A$10:$T$500,15,FALSE)),"",VLOOKUP(A217,'[1]Z07 一般公共预算财政拨款收入支出决算表(财决07表)'!$A$10:$T$500,15,FALSE))</f>
        <v/>
      </c>
      <c r="G217" s="190">
        <f>'[1]Z07 一般公共预算财政拨款收入支出决算表(财决07表)'!A215</f>
        <v>0</v>
      </c>
      <c r="H217" s="191">
        <f>'[1]Z07 一般公共预算财政拨款收入支出决算表(财决07表)'!$K215</f>
        <v>0</v>
      </c>
      <c r="I217" s="190" t="str">
        <f t="shared" si="12"/>
        <v>2</v>
      </c>
      <c r="J217" s="190" t="str">
        <f t="shared" si="13"/>
        <v>2</v>
      </c>
      <c r="K217" s="190">
        <f t="shared" si="14"/>
        <v>4</v>
      </c>
      <c r="L217" s="190" t="str">
        <f t="shared" si="15"/>
        <v/>
      </c>
    </row>
    <row r="218" spans="1:12" ht="20.100000000000001" customHeight="1">
      <c r="A218" s="125" t="str">
        <f t="array" ref="A218">INDEX(G:G,SMALL(IF($K$12:$K$500=2,ROW($12:$500),4^8),ROW(G207)))&amp;""</f>
        <v/>
      </c>
      <c r="B218" s="126"/>
      <c r="C218" s="195" t="str">
        <f>IF(ISERROR(VLOOKUP(A218,'[1]Z07 一般公共预算财政拨款收入支出决算表(财决07表)'!$A$10:$T$500,4,FALSE)),"",VLOOKUP(A218,'[1]Z07 一般公共预算财政拨款收入支出决算表(财决07表)'!$A$10:$T$500,4,FALSE))</f>
        <v/>
      </c>
      <c r="D218" s="129" t="str">
        <f>IF(ISERROR(VLOOKUP(A218,'[1]Z07 一般公共预算财政拨款收入支出决算表(财决07表)'!$A$10:$T$500,11,FALSE)),"",VLOOKUP(A218,'[1]Z07 一般公共预算财政拨款收入支出决算表(财决07表)'!$A$10:$T$500,11,FALSE))</f>
        <v/>
      </c>
      <c r="E218" s="129" t="str">
        <f>IF(ISERROR(VLOOKUP(A218,'[1]Z07 一般公共预算财政拨款收入支出决算表(财决07表)'!$A$10:$T$500,12,FALSE)),"",VLOOKUP(A218,'[1]Z07 一般公共预算财政拨款收入支出决算表(财决07表)'!$A$10:$T$500,12,FALSE))</f>
        <v/>
      </c>
      <c r="F218" s="129" t="str">
        <f>IF(ISERROR(VLOOKUP(A218,'[1]Z07 一般公共预算财政拨款收入支出决算表(财决07表)'!$A$10:$T$500,15,FALSE)),"",VLOOKUP(A218,'[1]Z07 一般公共预算财政拨款收入支出决算表(财决07表)'!$A$10:$T$500,15,FALSE))</f>
        <v/>
      </c>
      <c r="G218" s="190">
        <f>'[1]Z07 一般公共预算财政拨款收入支出决算表(财决07表)'!A216</f>
        <v>0</v>
      </c>
      <c r="H218" s="191">
        <f>'[1]Z07 一般公共预算财政拨款收入支出决算表(财决07表)'!$K216</f>
        <v>0</v>
      </c>
      <c r="I218" s="190" t="str">
        <f t="shared" si="12"/>
        <v>2</v>
      </c>
      <c r="J218" s="190" t="str">
        <f t="shared" si="13"/>
        <v>2</v>
      </c>
      <c r="K218" s="190">
        <f t="shared" si="14"/>
        <v>4</v>
      </c>
      <c r="L218" s="190" t="str">
        <f t="shared" si="15"/>
        <v/>
      </c>
    </row>
    <row r="219" spans="1:12" ht="20.100000000000001" customHeight="1">
      <c r="A219" s="125" t="str">
        <f t="array" ref="A219">INDEX(G:G,SMALL(IF($K$12:$K$500=2,ROW($12:$500),4^8),ROW(G208)))&amp;""</f>
        <v/>
      </c>
      <c r="B219" s="126"/>
      <c r="C219" s="195" t="str">
        <f>IF(ISERROR(VLOOKUP(A219,'[1]Z07 一般公共预算财政拨款收入支出决算表(财决07表)'!$A$10:$T$500,4,FALSE)),"",VLOOKUP(A219,'[1]Z07 一般公共预算财政拨款收入支出决算表(财决07表)'!$A$10:$T$500,4,FALSE))</f>
        <v/>
      </c>
      <c r="D219" s="129" t="str">
        <f>IF(ISERROR(VLOOKUP(A219,'[1]Z07 一般公共预算财政拨款收入支出决算表(财决07表)'!$A$10:$T$500,11,FALSE)),"",VLOOKUP(A219,'[1]Z07 一般公共预算财政拨款收入支出决算表(财决07表)'!$A$10:$T$500,11,FALSE))</f>
        <v/>
      </c>
      <c r="E219" s="129" t="str">
        <f>IF(ISERROR(VLOOKUP(A219,'[1]Z07 一般公共预算财政拨款收入支出决算表(财决07表)'!$A$10:$T$500,12,FALSE)),"",VLOOKUP(A219,'[1]Z07 一般公共预算财政拨款收入支出决算表(财决07表)'!$A$10:$T$500,12,FALSE))</f>
        <v/>
      </c>
      <c r="F219" s="129" t="str">
        <f>IF(ISERROR(VLOOKUP(A219,'[1]Z07 一般公共预算财政拨款收入支出决算表(财决07表)'!$A$10:$T$500,15,FALSE)),"",VLOOKUP(A219,'[1]Z07 一般公共预算财政拨款收入支出决算表(财决07表)'!$A$10:$T$500,15,FALSE))</f>
        <v/>
      </c>
      <c r="G219" s="190">
        <f>'[1]Z07 一般公共预算财政拨款收入支出决算表(财决07表)'!A217</f>
        <v>0</v>
      </c>
      <c r="H219" s="191">
        <f>'[1]Z07 一般公共预算财政拨款收入支出决算表(财决07表)'!$K217</f>
        <v>0</v>
      </c>
      <c r="I219" s="190" t="str">
        <f t="shared" si="12"/>
        <v>2</v>
      </c>
      <c r="J219" s="190" t="str">
        <f t="shared" si="13"/>
        <v>2</v>
      </c>
      <c r="K219" s="190">
        <f t="shared" si="14"/>
        <v>4</v>
      </c>
      <c r="L219" s="190" t="str">
        <f t="shared" si="15"/>
        <v/>
      </c>
    </row>
    <row r="220" spans="1:12" ht="20.100000000000001" customHeight="1">
      <c r="A220" s="125" t="str">
        <f t="array" ref="A220">INDEX(G:G,SMALL(IF($K$12:$K$500=2,ROW($12:$500),4^8),ROW(G209)))&amp;""</f>
        <v/>
      </c>
      <c r="B220" s="126"/>
      <c r="C220" s="195" t="str">
        <f>IF(ISERROR(VLOOKUP(A220,'[1]Z07 一般公共预算财政拨款收入支出决算表(财决07表)'!$A$10:$T$500,4,FALSE)),"",VLOOKUP(A220,'[1]Z07 一般公共预算财政拨款收入支出决算表(财决07表)'!$A$10:$T$500,4,FALSE))</f>
        <v/>
      </c>
      <c r="D220" s="129" t="str">
        <f>IF(ISERROR(VLOOKUP(A220,'[1]Z07 一般公共预算财政拨款收入支出决算表(财决07表)'!$A$10:$T$500,11,FALSE)),"",VLOOKUP(A220,'[1]Z07 一般公共预算财政拨款收入支出决算表(财决07表)'!$A$10:$T$500,11,FALSE))</f>
        <v/>
      </c>
      <c r="E220" s="129" t="str">
        <f>IF(ISERROR(VLOOKUP(A220,'[1]Z07 一般公共预算财政拨款收入支出决算表(财决07表)'!$A$10:$T$500,12,FALSE)),"",VLOOKUP(A220,'[1]Z07 一般公共预算财政拨款收入支出决算表(财决07表)'!$A$10:$T$500,12,FALSE))</f>
        <v/>
      </c>
      <c r="F220" s="129" t="str">
        <f>IF(ISERROR(VLOOKUP(A220,'[1]Z07 一般公共预算财政拨款收入支出决算表(财决07表)'!$A$10:$T$500,15,FALSE)),"",VLOOKUP(A220,'[1]Z07 一般公共预算财政拨款收入支出决算表(财决07表)'!$A$10:$T$500,15,FALSE))</f>
        <v/>
      </c>
      <c r="G220" s="190">
        <f>'[1]Z07 一般公共预算财政拨款收入支出决算表(财决07表)'!A218</f>
        <v>0</v>
      </c>
      <c r="H220" s="191">
        <f>'[1]Z07 一般公共预算财政拨款收入支出决算表(财决07表)'!$K218</f>
        <v>0</v>
      </c>
      <c r="I220" s="190" t="str">
        <f t="shared" si="12"/>
        <v>2</v>
      </c>
      <c r="J220" s="190" t="str">
        <f t="shared" si="13"/>
        <v>2</v>
      </c>
      <c r="K220" s="190">
        <f t="shared" si="14"/>
        <v>4</v>
      </c>
      <c r="L220" s="190" t="str">
        <f t="shared" si="15"/>
        <v/>
      </c>
    </row>
    <row r="221" spans="1:12" ht="20.100000000000001" customHeight="1">
      <c r="A221" s="125" t="str">
        <f t="array" ref="A221">INDEX(G:G,SMALL(IF($K$12:$K$500=2,ROW($12:$500),4^8),ROW(G210)))&amp;""</f>
        <v/>
      </c>
      <c r="B221" s="126"/>
      <c r="C221" s="195" t="str">
        <f>IF(ISERROR(VLOOKUP(A221,'[1]Z07 一般公共预算财政拨款收入支出决算表(财决07表)'!$A$10:$T$500,4,FALSE)),"",VLOOKUP(A221,'[1]Z07 一般公共预算财政拨款收入支出决算表(财决07表)'!$A$10:$T$500,4,FALSE))</f>
        <v/>
      </c>
      <c r="D221" s="129" t="str">
        <f>IF(ISERROR(VLOOKUP(A221,'[1]Z07 一般公共预算财政拨款收入支出决算表(财决07表)'!$A$10:$T$500,11,FALSE)),"",VLOOKUP(A221,'[1]Z07 一般公共预算财政拨款收入支出决算表(财决07表)'!$A$10:$T$500,11,FALSE))</f>
        <v/>
      </c>
      <c r="E221" s="129" t="str">
        <f>IF(ISERROR(VLOOKUP(A221,'[1]Z07 一般公共预算财政拨款收入支出决算表(财决07表)'!$A$10:$T$500,12,FALSE)),"",VLOOKUP(A221,'[1]Z07 一般公共预算财政拨款收入支出决算表(财决07表)'!$A$10:$T$500,12,FALSE))</f>
        <v/>
      </c>
      <c r="F221" s="129" t="str">
        <f>IF(ISERROR(VLOOKUP(A221,'[1]Z07 一般公共预算财政拨款收入支出决算表(财决07表)'!$A$10:$T$500,15,FALSE)),"",VLOOKUP(A221,'[1]Z07 一般公共预算财政拨款收入支出决算表(财决07表)'!$A$10:$T$500,15,FALSE))</f>
        <v/>
      </c>
      <c r="G221" s="190">
        <f>'[1]Z07 一般公共预算财政拨款收入支出决算表(财决07表)'!A219</f>
        <v>0</v>
      </c>
      <c r="H221" s="191">
        <f>'[1]Z07 一般公共预算财政拨款收入支出决算表(财决07表)'!$K219</f>
        <v>0</v>
      </c>
      <c r="I221" s="190" t="str">
        <f t="shared" si="12"/>
        <v>2</v>
      </c>
      <c r="J221" s="190" t="str">
        <f t="shared" si="13"/>
        <v>2</v>
      </c>
      <c r="K221" s="190">
        <f t="shared" si="14"/>
        <v>4</v>
      </c>
      <c r="L221" s="190" t="str">
        <f t="shared" si="15"/>
        <v/>
      </c>
    </row>
    <row r="222" spans="1:12" ht="20.100000000000001" customHeight="1">
      <c r="A222" s="125" t="str">
        <f t="array" ref="A222">INDEX(G:G,SMALL(IF($K$12:$K$500=2,ROW($12:$500),4^8),ROW(G211)))&amp;""</f>
        <v/>
      </c>
      <c r="B222" s="126"/>
      <c r="C222" s="195" t="str">
        <f>IF(ISERROR(VLOOKUP(A222,'[1]Z07 一般公共预算财政拨款收入支出决算表(财决07表)'!$A$10:$T$500,4,FALSE)),"",VLOOKUP(A222,'[1]Z07 一般公共预算财政拨款收入支出决算表(财决07表)'!$A$10:$T$500,4,FALSE))</f>
        <v/>
      </c>
      <c r="D222" s="129" t="str">
        <f>IF(ISERROR(VLOOKUP(A222,'[1]Z07 一般公共预算财政拨款收入支出决算表(财决07表)'!$A$10:$T$500,11,FALSE)),"",VLOOKUP(A222,'[1]Z07 一般公共预算财政拨款收入支出决算表(财决07表)'!$A$10:$T$500,11,FALSE))</f>
        <v/>
      </c>
      <c r="E222" s="129" t="str">
        <f>IF(ISERROR(VLOOKUP(A222,'[1]Z07 一般公共预算财政拨款收入支出决算表(财决07表)'!$A$10:$T$500,12,FALSE)),"",VLOOKUP(A222,'[1]Z07 一般公共预算财政拨款收入支出决算表(财决07表)'!$A$10:$T$500,12,FALSE))</f>
        <v/>
      </c>
      <c r="F222" s="129" t="str">
        <f>IF(ISERROR(VLOOKUP(A222,'[1]Z07 一般公共预算财政拨款收入支出决算表(财决07表)'!$A$10:$T$500,15,FALSE)),"",VLOOKUP(A222,'[1]Z07 一般公共预算财政拨款收入支出决算表(财决07表)'!$A$10:$T$500,15,FALSE))</f>
        <v/>
      </c>
      <c r="G222" s="190">
        <f>'[1]Z07 一般公共预算财政拨款收入支出决算表(财决07表)'!A220</f>
        <v>0</v>
      </c>
      <c r="H222" s="191">
        <f>'[1]Z07 一般公共预算财政拨款收入支出决算表(财决07表)'!$K220</f>
        <v>0</v>
      </c>
      <c r="I222" s="190" t="str">
        <f t="shared" si="12"/>
        <v>2</v>
      </c>
      <c r="J222" s="190" t="str">
        <f t="shared" si="13"/>
        <v>2</v>
      </c>
      <c r="K222" s="190">
        <f t="shared" si="14"/>
        <v>4</v>
      </c>
      <c r="L222" s="190" t="str">
        <f t="shared" si="15"/>
        <v/>
      </c>
    </row>
    <row r="223" spans="1:12" ht="20.100000000000001" customHeight="1">
      <c r="A223" s="125" t="str">
        <f t="array" ref="A223">INDEX(G:G,SMALL(IF($K$12:$K$500=2,ROW($12:$500),4^8),ROW(G212)))&amp;""</f>
        <v/>
      </c>
      <c r="B223" s="126"/>
      <c r="C223" s="195" t="str">
        <f>IF(ISERROR(VLOOKUP(A223,'[1]Z07 一般公共预算财政拨款收入支出决算表(财决07表)'!$A$10:$T$500,4,FALSE)),"",VLOOKUP(A223,'[1]Z07 一般公共预算财政拨款收入支出决算表(财决07表)'!$A$10:$T$500,4,FALSE))</f>
        <v/>
      </c>
      <c r="D223" s="129" t="str">
        <f>IF(ISERROR(VLOOKUP(A223,'[1]Z07 一般公共预算财政拨款收入支出决算表(财决07表)'!$A$10:$T$500,11,FALSE)),"",VLOOKUP(A223,'[1]Z07 一般公共预算财政拨款收入支出决算表(财决07表)'!$A$10:$T$500,11,FALSE))</f>
        <v/>
      </c>
      <c r="E223" s="129" t="str">
        <f>IF(ISERROR(VLOOKUP(A223,'[1]Z07 一般公共预算财政拨款收入支出决算表(财决07表)'!$A$10:$T$500,12,FALSE)),"",VLOOKUP(A223,'[1]Z07 一般公共预算财政拨款收入支出决算表(财决07表)'!$A$10:$T$500,12,FALSE))</f>
        <v/>
      </c>
      <c r="F223" s="129" t="str">
        <f>IF(ISERROR(VLOOKUP(A223,'[1]Z07 一般公共预算财政拨款收入支出决算表(财决07表)'!$A$10:$T$500,15,FALSE)),"",VLOOKUP(A223,'[1]Z07 一般公共预算财政拨款收入支出决算表(财决07表)'!$A$10:$T$500,15,FALSE))</f>
        <v/>
      </c>
      <c r="G223" s="190">
        <f>'[1]Z07 一般公共预算财政拨款收入支出决算表(财决07表)'!A221</f>
        <v>0</v>
      </c>
      <c r="H223" s="191">
        <f>'[1]Z07 一般公共预算财政拨款收入支出决算表(财决07表)'!$K221</f>
        <v>0</v>
      </c>
      <c r="I223" s="190" t="str">
        <f t="shared" si="12"/>
        <v>2</v>
      </c>
      <c r="J223" s="190" t="str">
        <f t="shared" si="13"/>
        <v>2</v>
      </c>
      <c r="K223" s="190">
        <f t="shared" si="14"/>
        <v>4</v>
      </c>
      <c r="L223" s="190" t="str">
        <f t="shared" si="15"/>
        <v/>
      </c>
    </row>
    <row r="224" spans="1:12" ht="20.100000000000001" customHeight="1">
      <c r="A224" s="125" t="str">
        <f t="array" ref="A224">INDEX(G:G,SMALL(IF($K$12:$K$500=2,ROW($12:$500),4^8),ROW(G213)))&amp;""</f>
        <v/>
      </c>
      <c r="B224" s="126"/>
      <c r="C224" s="195" t="str">
        <f>IF(ISERROR(VLOOKUP(A224,'[1]Z07 一般公共预算财政拨款收入支出决算表(财决07表)'!$A$10:$T$500,4,FALSE)),"",VLOOKUP(A224,'[1]Z07 一般公共预算财政拨款收入支出决算表(财决07表)'!$A$10:$T$500,4,FALSE))</f>
        <v/>
      </c>
      <c r="D224" s="129" t="str">
        <f>IF(ISERROR(VLOOKUP(A224,'[1]Z07 一般公共预算财政拨款收入支出决算表(财决07表)'!$A$10:$T$500,11,FALSE)),"",VLOOKUP(A224,'[1]Z07 一般公共预算财政拨款收入支出决算表(财决07表)'!$A$10:$T$500,11,FALSE))</f>
        <v/>
      </c>
      <c r="E224" s="129" t="str">
        <f>IF(ISERROR(VLOOKUP(A224,'[1]Z07 一般公共预算财政拨款收入支出决算表(财决07表)'!$A$10:$T$500,12,FALSE)),"",VLOOKUP(A224,'[1]Z07 一般公共预算财政拨款收入支出决算表(财决07表)'!$A$10:$T$500,12,FALSE))</f>
        <v/>
      </c>
      <c r="F224" s="129" t="str">
        <f>IF(ISERROR(VLOOKUP(A224,'[1]Z07 一般公共预算财政拨款收入支出决算表(财决07表)'!$A$10:$T$500,15,FALSE)),"",VLOOKUP(A224,'[1]Z07 一般公共预算财政拨款收入支出决算表(财决07表)'!$A$10:$T$500,15,FALSE))</f>
        <v/>
      </c>
      <c r="G224" s="190">
        <f>'[1]Z07 一般公共预算财政拨款收入支出决算表(财决07表)'!A222</f>
        <v>0</v>
      </c>
      <c r="H224" s="191">
        <f>'[1]Z07 一般公共预算财政拨款收入支出决算表(财决07表)'!$K222</f>
        <v>0</v>
      </c>
      <c r="I224" s="190" t="str">
        <f t="shared" si="12"/>
        <v>2</v>
      </c>
      <c r="J224" s="190" t="str">
        <f t="shared" si="13"/>
        <v>2</v>
      </c>
      <c r="K224" s="190">
        <f t="shared" si="14"/>
        <v>4</v>
      </c>
      <c r="L224" s="190" t="str">
        <f t="shared" si="15"/>
        <v/>
      </c>
    </row>
    <row r="225" spans="1:12" ht="20.100000000000001" customHeight="1">
      <c r="A225" s="125" t="str">
        <f t="array" ref="A225">INDEX(G:G,SMALL(IF($K$12:$K$500=2,ROW($12:$500),4^8),ROW(G214)))&amp;""</f>
        <v/>
      </c>
      <c r="B225" s="126"/>
      <c r="C225" s="195" t="str">
        <f>IF(ISERROR(VLOOKUP(A225,'[1]Z07 一般公共预算财政拨款收入支出决算表(财决07表)'!$A$10:$T$500,4,FALSE)),"",VLOOKUP(A225,'[1]Z07 一般公共预算财政拨款收入支出决算表(财决07表)'!$A$10:$T$500,4,FALSE))</f>
        <v/>
      </c>
      <c r="D225" s="129" t="str">
        <f>IF(ISERROR(VLOOKUP(A225,'[1]Z07 一般公共预算财政拨款收入支出决算表(财决07表)'!$A$10:$T$500,11,FALSE)),"",VLOOKUP(A225,'[1]Z07 一般公共预算财政拨款收入支出决算表(财决07表)'!$A$10:$T$500,11,FALSE))</f>
        <v/>
      </c>
      <c r="E225" s="129" t="str">
        <f>IF(ISERROR(VLOOKUP(A225,'[1]Z07 一般公共预算财政拨款收入支出决算表(财决07表)'!$A$10:$T$500,12,FALSE)),"",VLOOKUP(A225,'[1]Z07 一般公共预算财政拨款收入支出决算表(财决07表)'!$A$10:$T$500,12,FALSE))</f>
        <v/>
      </c>
      <c r="F225" s="129" t="str">
        <f>IF(ISERROR(VLOOKUP(A225,'[1]Z07 一般公共预算财政拨款收入支出决算表(财决07表)'!$A$10:$T$500,15,FALSE)),"",VLOOKUP(A225,'[1]Z07 一般公共预算财政拨款收入支出决算表(财决07表)'!$A$10:$T$500,15,FALSE))</f>
        <v/>
      </c>
      <c r="G225" s="190">
        <f>'[1]Z07 一般公共预算财政拨款收入支出决算表(财决07表)'!A223</f>
        <v>0</v>
      </c>
      <c r="H225" s="191">
        <f>'[1]Z07 一般公共预算财政拨款收入支出决算表(财决07表)'!$K223</f>
        <v>0</v>
      </c>
      <c r="I225" s="190" t="str">
        <f t="shared" si="12"/>
        <v>2</v>
      </c>
      <c r="J225" s="190" t="str">
        <f t="shared" si="13"/>
        <v>2</v>
      </c>
      <c r="K225" s="190">
        <f t="shared" si="14"/>
        <v>4</v>
      </c>
      <c r="L225" s="190" t="str">
        <f t="shared" si="15"/>
        <v/>
      </c>
    </row>
    <row r="226" spans="1:12" ht="20.100000000000001" customHeight="1">
      <c r="A226" s="125" t="str">
        <f t="array" ref="A226">INDEX(G:G,SMALL(IF($K$12:$K$500=2,ROW($12:$500),4^8),ROW(G215)))&amp;""</f>
        <v/>
      </c>
      <c r="B226" s="126"/>
      <c r="C226" s="195" t="str">
        <f>IF(ISERROR(VLOOKUP(A226,'[1]Z07 一般公共预算财政拨款收入支出决算表(财决07表)'!$A$10:$T$500,4,FALSE)),"",VLOOKUP(A226,'[1]Z07 一般公共预算财政拨款收入支出决算表(财决07表)'!$A$10:$T$500,4,FALSE))</f>
        <v/>
      </c>
      <c r="D226" s="129" t="str">
        <f>IF(ISERROR(VLOOKUP(A226,'[1]Z07 一般公共预算财政拨款收入支出决算表(财决07表)'!$A$10:$T$500,11,FALSE)),"",VLOOKUP(A226,'[1]Z07 一般公共预算财政拨款收入支出决算表(财决07表)'!$A$10:$T$500,11,FALSE))</f>
        <v/>
      </c>
      <c r="E226" s="129" t="str">
        <f>IF(ISERROR(VLOOKUP(A226,'[1]Z07 一般公共预算财政拨款收入支出决算表(财决07表)'!$A$10:$T$500,12,FALSE)),"",VLOOKUP(A226,'[1]Z07 一般公共预算财政拨款收入支出决算表(财决07表)'!$A$10:$T$500,12,FALSE))</f>
        <v/>
      </c>
      <c r="F226" s="129" t="str">
        <f>IF(ISERROR(VLOOKUP(A226,'[1]Z07 一般公共预算财政拨款收入支出决算表(财决07表)'!$A$10:$T$500,15,FALSE)),"",VLOOKUP(A226,'[1]Z07 一般公共预算财政拨款收入支出决算表(财决07表)'!$A$10:$T$500,15,FALSE))</f>
        <v/>
      </c>
      <c r="G226" s="190">
        <f>'[1]Z07 一般公共预算财政拨款收入支出决算表(财决07表)'!A224</f>
        <v>0</v>
      </c>
      <c r="H226" s="191">
        <f>'[1]Z07 一般公共预算财政拨款收入支出决算表(财决07表)'!$K224</f>
        <v>0</v>
      </c>
      <c r="I226" s="190" t="str">
        <f t="shared" si="12"/>
        <v>2</v>
      </c>
      <c r="J226" s="190" t="str">
        <f t="shared" si="13"/>
        <v>2</v>
      </c>
      <c r="K226" s="190">
        <f t="shared" si="14"/>
        <v>4</v>
      </c>
      <c r="L226" s="190" t="str">
        <f t="shared" si="15"/>
        <v/>
      </c>
    </row>
    <row r="227" spans="1:12" ht="20.100000000000001" customHeight="1">
      <c r="A227" s="125" t="str">
        <f t="array" ref="A227">INDEX(G:G,SMALL(IF($K$12:$K$500=2,ROW($12:$500),4^8),ROW(G216)))&amp;""</f>
        <v/>
      </c>
      <c r="B227" s="126"/>
      <c r="C227" s="195" t="str">
        <f>IF(ISERROR(VLOOKUP(A227,'[1]Z07 一般公共预算财政拨款收入支出决算表(财决07表)'!$A$10:$T$500,4,FALSE)),"",VLOOKUP(A227,'[1]Z07 一般公共预算财政拨款收入支出决算表(财决07表)'!$A$10:$T$500,4,FALSE))</f>
        <v/>
      </c>
      <c r="D227" s="129" t="str">
        <f>IF(ISERROR(VLOOKUP(A227,'[1]Z07 一般公共预算财政拨款收入支出决算表(财决07表)'!$A$10:$T$500,11,FALSE)),"",VLOOKUP(A227,'[1]Z07 一般公共预算财政拨款收入支出决算表(财决07表)'!$A$10:$T$500,11,FALSE))</f>
        <v/>
      </c>
      <c r="E227" s="129" t="str">
        <f>IF(ISERROR(VLOOKUP(A227,'[1]Z07 一般公共预算财政拨款收入支出决算表(财决07表)'!$A$10:$T$500,12,FALSE)),"",VLOOKUP(A227,'[1]Z07 一般公共预算财政拨款收入支出决算表(财决07表)'!$A$10:$T$500,12,FALSE))</f>
        <v/>
      </c>
      <c r="F227" s="129" t="str">
        <f>IF(ISERROR(VLOOKUP(A227,'[1]Z07 一般公共预算财政拨款收入支出决算表(财决07表)'!$A$10:$T$500,15,FALSE)),"",VLOOKUP(A227,'[1]Z07 一般公共预算财政拨款收入支出决算表(财决07表)'!$A$10:$T$500,15,FALSE))</f>
        <v/>
      </c>
      <c r="G227" s="190">
        <f>'[1]Z07 一般公共预算财政拨款收入支出决算表(财决07表)'!A225</f>
        <v>0</v>
      </c>
      <c r="H227" s="191">
        <f>'[1]Z07 一般公共预算财政拨款收入支出决算表(财决07表)'!$K225</f>
        <v>0</v>
      </c>
      <c r="I227" s="190" t="str">
        <f t="shared" si="12"/>
        <v>2</v>
      </c>
      <c r="J227" s="190" t="str">
        <f t="shared" si="13"/>
        <v>2</v>
      </c>
      <c r="K227" s="190">
        <f t="shared" si="14"/>
        <v>4</v>
      </c>
      <c r="L227" s="190" t="str">
        <f t="shared" si="15"/>
        <v/>
      </c>
    </row>
    <row r="228" spans="1:12" ht="20.100000000000001" customHeight="1">
      <c r="A228" s="125" t="str">
        <f t="array" ref="A228">INDEX(G:G,SMALL(IF($K$12:$K$500=2,ROW($12:$500),4^8),ROW(G217)))&amp;""</f>
        <v/>
      </c>
      <c r="B228" s="126"/>
      <c r="C228" s="195" t="str">
        <f>IF(ISERROR(VLOOKUP(A228,'[1]Z07 一般公共预算财政拨款收入支出决算表(财决07表)'!$A$10:$T$500,4,FALSE)),"",VLOOKUP(A228,'[1]Z07 一般公共预算财政拨款收入支出决算表(财决07表)'!$A$10:$T$500,4,FALSE))</f>
        <v/>
      </c>
      <c r="D228" s="129" t="str">
        <f>IF(ISERROR(VLOOKUP(A228,'[1]Z07 一般公共预算财政拨款收入支出决算表(财决07表)'!$A$10:$T$500,11,FALSE)),"",VLOOKUP(A228,'[1]Z07 一般公共预算财政拨款收入支出决算表(财决07表)'!$A$10:$T$500,11,FALSE))</f>
        <v/>
      </c>
      <c r="E228" s="129" t="str">
        <f>IF(ISERROR(VLOOKUP(A228,'[1]Z07 一般公共预算财政拨款收入支出决算表(财决07表)'!$A$10:$T$500,12,FALSE)),"",VLOOKUP(A228,'[1]Z07 一般公共预算财政拨款收入支出决算表(财决07表)'!$A$10:$T$500,12,FALSE))</f>
        <v/>
      </c>
      <c r="F228" s="129" t="str">
        <f>IF(ISERROR(VLOOKUP(A228,'[1]Z07 一般公共预算财政拨款收入支出决算表(财决07表)'!$A$10:$T$500,15,FALSE)),"",VLOOKUP(A228,'[1]Z07 一般公共预算财政拨款收入支出决算表(财决07表)'!$A$10:$T$500,15,FALSE))</f>
        <v/>
      </c>
      <c r="G228" s="190">
        <f>'[1]Z07 一般公共预算财政拨款收入支出决算表(财决07表)'!A226</f>
        <v>0</v>
      </c>
      <c r="H228" s="191">
        <f>'[1]Z07 一般公共预算财政拨款收入支出决算表(财决07表)'!$K226</f>
        <v>0</v>
      </c>
      <c r="I228" s="190" t="str">
        <f t="shared" si="12"/>
        <v>2</v>
      </c>
      <c r="J228" s="190" t="str">
        <f t="shared" si="13"/>
        <v>2</v>
      </c>
      <c r="K228" s="190">
        <f t="shared" si="14"/>
        <v>4</v>
      </c>
      <c r="L228" s="190" t="str">
        <f t="shared" si="15"/>
        <v/>
      </c>
    </row>
    <row r="229" spans="1:12" ht="20.100000000000001" customHeight="1">
      <c r="A229" s="125" t="str">
        <f t="array" ref="A229">INDEX(G:G,SMALL(IF($K$12:$K$500=2,ROW($12:$500),4^8),ROW(G218)))&amp;""</f>
        <v/>
      </c>
      <c r="B229" s="126"/>
      <c r="C229" s="195" t="str">
        <f>IF(ISERROR(VLOOKUP(A229,'[1]Z07 一般公共预算财政拨款收入支出决算表(财决07表)'!$A$10:$T$500,4,FALSE)),"",VLOOKUP(A229,'[1]Z07 一般公共预算财政拨款收入支出决算表(财决07表)'!$A$10:$T$500,4,FALSE))</f>
        <v/>
      </c>
      <c r="D229" s="129" t="str">
        <f>IF(ISERROR(VLOOKUP(A229,'[1]Z07 一般公共预算财政拨款收入支出决算表(财决07表)'!$A$10:$T$500,11,FALSE)),"",VLOOKUP(A229,'[1]Z07 一般公共预算财政拨款收入支出决算表(财决07表)'!$A$10:$T$500,11,FALSE))</f>
        <v/>
      </c>
      <c r="E229" s="129" t="str">
        <f>IF(ISERROR(VLOOKUP(A229,'[1]Z07 一般公共预算财政拨款收入支出决算表(财决07表)'!$A$10:$T$500,12,FALSE)),"",VLOOKUP(A229,'[1]Z07 一般公共预算财政拨款收入支出决算表(财决07表)'!$A$10:$T$500,12,FALSE))</f>
        <v/>
      </c>
      <c r="F229" s="129" t="str">
        <f>IF(ISERROR(VLOOKUP(A229,'[1]Z07 一般公共预算财政拨款收入支出决算表(财决07表)'!$A$10:$T$500,15,FALSE)),"",VLOOKUP(A229,'[1]Z07 一般公共预算财政拨款收入支出决算表(财决07表)'!$A$10:$T$500,15,FALSE))</f>
        <v/>
      </c>
      <c r="G229" s="190">
        <f>'[1]Z07 一般公共预算财政拨款收入支出决算表(财决07表)'!A227</f>
        <v>0</v>
      </c>
      <c r="H229" s="191">
        <f>'[1]Z07 一般公共预算财政拨款收入支出决算表(财决07表)'!$K227</f>
        <v>0</v>
      </c>
      <c r="I229" s="190" t="str">
        <f t="shared" si="12"/>
        <v>2</v>
      </c>
      <c r="J229" s="190" t="str">
        <f t="shared" si="13"/>
        <v>2</v>
      </c>
      <c r="K229" s="190">
        <f t="shared" si="14"/>
        <v>4</v>
      </c>
      <c r="L229" s="190" t="str">
        <f t="shared" si="15"/>
        <v/>
      </c>
    </row>
    <row r="230" spans="1:12" ht="20.100000000000001" customHeight="1">
      <c r="A230" s="125" t="str">
        <f t="array" ref="A230">INDEX(G:G,SMALL(IF($K$12:$K$500=2,ROW($12:$500),4^8),ROW(G219)))&amp;""</f>
        <v/>
      </c>
      <c r="B230" s="126"/>
      <c r="C230" s="195" t="str">
        <f>IF(ISERROR(VLOOKUP(A230,'[1]Z07 一般公共预算财政拨款收入支出决算表(财决07表)'!$A$10:$T$500,4,FALSE)),"",VLOOKUP(A230,'[1]Z07 一般公共预算财政拨款收入支出决算表(财决07表)'!$A$10:$T$500,4,FALSE))</f>
        <v/>
      </c>
      <c r="D230" s="129" t="str">
        <f>IF(ISERROR(VLOOKUP(A230,'[1]Z07 一般公共预算财政拨款收入支出决算表(财决07表)'!$A$10:$T$500,11,FALSE)),"",VLOOKUP(A230,'[1]Z07 一般公共预算财政拨款收入支出决算表(财决07表)'!$A$10:$T$500,11,FALSE))</f>
        <v/>
      </c>
      <c r="E230" s="129" t="str">
        <f>IF(ISERROR(VLOOKUP(A230,'[1]Z07 一般公共预算财政拨款收入支出决算表(财决07表)'!$A$10:$T$500,12,FALSE)),"",VLOOKUP(A230,'[1]Z07 一般公共预算财政拨款收入支出决算表(财决07表)'!$A$10:$T$500,12,FALSE))</f>
        <v/>
      </c>
      <c r="F230" s="129" t="str">
        <f>IF(ISERROR(VLOOKUP(A230,'[1]Z07 一般公共预算财政拨款收入支出决算表(财决07表)'!$A$10:$T$500,15,FALSE)),"",VLOOKUP(A230,'[1]Z07 一般公共预算财政拨款收入支出决算表(财决07表)'!$A$10:$T$500,15,FALSE))</f>
        <v/>
      </c>
      <c r="G230" s="190">
        <f>'[1]Z07 一般公共预算财政拨款收入支出决算表(财决07表)'!A228</f>
        <v>0</v>
      </c>
      <c r="H230" s="191">
        <f>'[1]Z07 一般公共预算财政拨款收入支出决算表(财决07表)'!$K228</f>
        <v>0</v>
      </c>
      <c r="I230" s="190" t="str">
        <f t="shared" si="12"/>
        <v>2</v>
      </c>
      <c r="J230" s="190" t="str">
        <f t="shared" si="13"/>
        <v>2</v>
      </c>
      <c r="K230" s="190">
        <f t="shared" si="14"/>
        <v>4</v>
      </c>
      <c r="L230" s="190" t="str">
        <f t="shared" si="15"/>
        <v/>
      </c>
    </row>
    <row r="231" spans="1:12" ht="20.100000000000001" customHeight="1">
      <c r="A231" s="125" t="str">
        <f t="array" ref="A231">INDEX(G:G,SMALL(IF($K$12:$K$500=2,ROW($12:$500),4^8),ROW(G220)))&amp;""</f>
        <v/>
      </c>
      <c r="B231" s="126"/>
      <c r="C231" s="195" t="str">
        <f>IF(ISERROR(VLOOKUP(A231,'[1]Z07 一般公共预算财政拨款收入支出决算表(财决07表)'!$A$10:$T$500,4,FALSE)),"",VLOOKUP(A231,'[1]Z07 一般公共预算财政拨款收入支出决算表(财决07表)'!$A$10:$T$500,4,FALSE))</f>
        <v/>
      </c>
      <c r="D231" s="129" t="str">
        <f>IF(ISERROR(VLOOKUP(A231,'[1]Z07 一般公共预算财政拨款收入支出决算表(财决07表)'!$A$10:$T$500,11,FALSE)),"",VLOOKUP(A231,'[1]Z07 一般公共预算财政拨款收入支出决算表(财决07表)'!$A$10:$T$500,11,FALSE))</f>
        <v/>
      </c>
      <c r="E231" s="129" t="str">
        <f>IF(ISERROR(VLOOKUP(A231,'[1]Z07 一般公共预算财政拨款收入支出决算表(财决07表)'!$A$10:$T$500,12,FALSE)),"",VLOOKUP(A231,'[1]Z07 一般公共预算财政拨款收入支出决算表(财决07表)'!$A$10:$T$500,12,FALSE))</f>
        <v/>
      </c>
      <c r="F231" s="129" t="str">
        <f>IF(ISERROR(VLOOKUP(A231,'[1]Z07 一般公共预算财政拨款收入支出决算表(财决07表)'!$A$10:$T$500,15,FALSE)),"",VLOOKUP(A231,'[1]Z07 一般公共预算财政拨款收入支出决算表(财决07表)'!$A$10:$T$500,15,FALSE))</f>
        <v/>
      </c>
      <c r="G231" s="190">
        <f>'[1]Z07 一般公共预算财政拨款收入支出决算表(财决07表)'!A229</f>
        <v>0</v>
      </c>
      <c r="H231" s="191">
        <f>'[1]Z07 一般公共预算财政拨款收入支出决算表(财决07表)'!$K229</f>
        <v>0</v>
      </c>
      <c r="I231" s="190" t="str">
        <f t="shared" si="12"/>
        <v>2</v>
      </c>
      <c r="J231" s="190" t="str">
        <f t="shared" si="13"/>
        <v>2</v>
      </c>
      <c r="K231" s="190">
        <f t="shared" si="14"/>
        <v>4</v>
      </c>
      <c r="L231" s="190" t="str">
        <f t="shared" si="15"/>
        <v/>
      </c>
    </row>
    <row r="232" spans="1:12" ht="20.100000000000001" customHeight="1">
      <c r="A232" s="125" t="str">
        <f t="array" ref="A232">INDEX(G:G,SMALL(IF($K$12:$K$500=2,ROW($12:$500),4^8),ROW(G221)))&amp;""</f>
        <v/>
      </c>
      <c r="B232" s="126"/>
      <c r="C232" s="195" t="str">
        <f>IF(ISERROR(VLOOKUP(A232,'[1]Z07 一般公共预算财政拨款收入支出决算表(财决07表)'!$A$10:$T$500,4,FALSE)),"",VLOOKUP(A232,'[1]Z07 一般公共预算财政拨款收入支出决算表(财决07表)'!$A$10:$T$500,4,FALSE))</f>
        <v/>
      </c>
      <c r="D232" s="129" t="str">
        <f>IF(ISERROR(VLOOKUP(A232,'[1]Z07 一般公共预算财政拨款收入支出决算表(财决07表)'!$A$10:$T$500,11,FALSE)),"",VLOOKUP(A232,'[1]Z07 一般公共预算财政拨款收入支出决算表(财决07表)'!$A$10:$T$500,11,FALSE))</f>
        <v/>
      </c>
      <c r="E232" s="129" t="str">
        <f>IF(ISERROR(VLOOKUP(A232,'[1]Z07 一般公共预算财政拨款收入支出决算表(财决07表)'!$A$10:$T$500,12,FALSE)),"",VLOOKUP(A232,'[1]Z07 一般公共预算财政拨款收入支出决算表(财决07表)'!$A$10:$T$500,12,FALSE))</f>
        <v/>
      </c>
      <c r="F232" s="129" t="str">
        <f>IF(ISERROR(VLOOKUP(A232,'[1]Z07 一般公共预算财政拨款收入支出决算表(财决07表)'!$A$10:$T$500,15,FALSE)),"",VLOOKUP(A232,'[1]Z07 一般公共预算财政拨款收入支出决算表(财决07表)'!$A$10:$T$500,15,FALSE))</f>
        <v/>
      </c>
      <c r="G232" s="190">
        <f>'[1]Z07 一般公共预算财政拨款收入支出决算表(财决07表)'!A230</f>
        <v>0</v>
      </c>
      <c r="H232" s="191">
        <f>'[1]Z07 一般公共预算财政拨款收入支出决算表(财决07表)'!$K230</f>
        <v>0</v>
      </c>
      <c r="I232" s="190" t="str">
        <f t="shared" si="12"/>
        <v>2</v>
      </c>
      <c r="J232" s="190" t="str">
        <f t="shared" si="13"/>
        <v>2</v>
      </c>
      <c r="K232" s="190">
        <f t="shared" si="14"/>
        <v>4</v>
      </c>
      <c r="L232" s="190" t="str">
        <f t="shared" si="15"/>
        <v/>
      </c>
    </row>
    <row r="233" spans="1:12" ht="20.100000000000001" customHeight="1">
      <c r="A233" s="125" t="str">
        <f t="array" ref="A233">INDEX(G:G,SMALL(IF($K$12:$K$500=2,ROW($12:$500),4^8),ROW(G222)))&amp;""</f>
        <v/>
      </c>
      <c r="B233" s="126"/>
      <c r="C233" s="195" t="str">
        <f>IF(ISERROR(VLOOKUP(A233,'[1]Z07 一般公共预算财政拨款收入支出决算表(财决07表)'!$A$10:$T$500,4,FALSE)),"",VLOOKUP(A233,'[1]Z07 一般公共预算财政拨款收入支出决算表(财决07表)'!$A$10:$T$500,4,FALSE))</f>
        <v/>
      </c>
      <c r="D233" s="129" t="str">
        <f>IF(ISERROR(VLOOKUP(A233,'[1]Z07 一般公共预算财政拨款收入支出决算表(财决07表)'!$A$10:$T$500,11,FALSE)),"",VLOOKUP(A233,'[1]Z07 一般公共预算财政拨款收入支出决算表(财决07表)'!$A$10:$T$500,11,FALSE))</f>
        <v/>
      </c>
      <c r="E233" s="129" t="str">
        <f>IF(ISERROR(VLOOKUP(A233,'[1]Z07 一般公共预算财政拨款收入支出决算表(财决07表)'!$A$10:$T$500,12,FALSE)),"",VLOOKUP(A233,'[1]Z07 一般公共预算财政拨款收入支出决算表(财决07表)'!$A$10:$T$500,12,FALSE))</f>
        <v/>
      </c>
      <c r="F233" s="129" t="str">
        <f>IF(ISERROR(VLOOKUP(A233,'[1]Z07 一般公共预算财政拨款收入支出决算表(财决07表)'!$A$10:$T$500,15,FALSE)),"",VLOOKUP(A233,'[1]Z07 一般公共预算财政拨款收入支出决算表(财决07表)'!$A$10:$T$500,15,FALSE))</f>
        <v/>
      </c>
      <c r="G233" s="190">
        <f>'[1]Z07 一般公共预算财政拨款收入支出决算表(财决07表)'!A231</f>
        <v>0</v>
      </c>
      <c r="H233" s="191">
        <f>'[1]Z07 一般公共预算财政拨款收入支出决算表(财决07表)'!$K231</f>
        <v>0</v>
      </c>
      <c r="I233" s="190" t="str">
        <f t="shared" si="12"/>
        <v>2</v>
      </c>
      <c r="J233" s="190" t="str">
        <f t="shared" si="13"/>
        <v>2</v>
      </c>
      <c r="K233" s="190">
        <f t="shared" si="14"/>
        <v>4</v>
      </c>
      <c r="L233" s="190" t="str">
        <f t="shared" si="15"/>
        <v/>
      </c>
    </row>
    <row r="234" spans="1:12" ht="20.100000000000001" customHeight="1">
      <c r="A234" s="125" t="str">
        <f t="array" ref="A234">INDEX(G:G,SMALL(IF($K$12:$K$500=2,ROW($12:$500),4^8),ROW(G223)))&amp;""</f>
        <v/>
      </c>
      <c r="B234" s="126"/>
      <c r="C234" s="195" t="str">
        <f>IF(ISERROR(VLOOKUP(A234,'[1]Z07 一般公共预算财政拨款收入支出决算表(财决07表)'!$A$10:$T$500,4,FALSE)),"",VLOOKUP(A234,'[1]Z07 一般公共预算财政拨款收入支出决算表(财决07表)'!$A$10:$T$500,4,FALSE))</f>
        <v/>
      </c>
      <c r="D234" s="129" t="str">
        <f>IF(ISERROR(VLOOKUP(A234,'[1]Z07 一般公共预算财政拨款收入支出决算表(财决07表)'!$A$10:$T$500,11,FALSE)),"",VLOOKUP(A234,'[1]Z07 一般公共预算财政拨款收入支出决算表(财决07表)'!$A$10:$T$500,11,FALSE))</f>
        <v/>
      </c>
      <c r="E234" s="129" t="str">
        <f>IF(ISERROR(VLOOKUP(A234,'[1]Z07 一般公共预算财政拨款收入支出决算表(财决07表)'!$A$10:$T$500,12,FALSE)),"",VLOOKUP(A234,'[1]Z07 一般公共预算财政拨款收入支出决算表(财决07表)'!$A$10:$T$500,12,FALSE))</f>
        <v/>
      </c>
      <c r="F234" s="129" t="str">
        <f>IF(ISERROR(VLOOKUP(A234,'[1]Z07 一般公共预算财政拨款收入支出决算表(财决07表)'!$A$10:$T$500,15,FALSE)),"",VLOOKUP(A234,'[1]Z07 一般公共预算财政拨款收入支出决算表(财决07表)'!$A$10:$T$500,15,FALSE))</f>
        <v/>
      </c>
      <c r="G234" s="190">
        <f>'[1]Z07 一般公共预算财政拨款收入支出决算表(财决07表)'!A232</f>
        <v>0</v>
      </c>
      <c r="H234" s="191">
        <f>'[1]Z07 一般公共预算财政拨款收入支出决算表(财决07表)'!$K232</f>
        <v>0</v>
      </c>
      <c r="I234" s="190" t="str">
        <f t="shared" si="12"/>
        <v>2</v>
      </c>
      <c r="J234" s="190" t="str">
        <f t="shared" si="13"/>
        <v>2</v>
      </c>
      <c r="K234" s="190">
        <f t="shared" si="14"/>
        <v>4</v>
      </c>
      <c r="L234" s="190" t="str">
        <f t="shared" si="15"/>
        <v/>
      </c>
    </row>
    <row r="235" spans="1:12" ht="20.100000000000001" customHeight="1">
      <c r="A235" s="125" t="str">
        <f t="array" ref="A235">INDEX(G:G,SMALL(IF($K$12:$K$500=2,ROW($12:$500),4^8),ROW(G224)))&amp;""</f>
        <v/>
      </c>
      <c r="B235" s="126"/>
      <c r="C235" s="195" t="str">
        <f>IF(ISERROR(VLOOKUP(A235,'[1]Z07 一般公共预算财政拨款收入支出决算表(财决07表)'!$A$10:$T$500,4,FALSE)),"",VLOOKUP(A235,'[1]Z07 一般公共预算财政拨款收入支出决算表(财决07表)'!$A$10:$T$500,4,FALSE))</f>
        <v/>
      </c>
      <c r="D235" s="129" t="str">
        <f>IF(ISERROR(VLOOKUP(A235,'[1]Z07 一般公共预算财政拨款收入支出决算表(财决07表)'!$A$10:$T$500,11,FALSE)),"",VLOOKUP(A235,'[1]Z07 一般公共预算财政拨款收入支出决算表(财决07表)'!$A$10:$T$500,11,FALSE))</f>
        <v/>
      </c>
      <c r="E235" s="129" t="str">
        <f>IF(ISERROR(VLOOKUP(A235,'[1]Z07 一般公共预算财政拨款收入支出决算表(财决07表)'!$A$10:$T$500,12,FALSE)),"",VLOOKUP(A235,'[1]Z07 一般公共预算财政拨款收入支出决算表(财决07表)'!$A$10:$T$500,12,FALSE))</f>
        <v/>
      </c>
      <c r="F235" s="129" t="str">
        <f>IF(ISERROR(VLOOKUP(A235,'[1]Z07 一般公共预算财政拨款收入支出决算表(财决07表)'!$A$10:$T$500,15,FALSE)),"",VLOOKUP(A235,'[1]Z07 一般公共预算财政拨款收入支出决算表(财决07表)'!$A$10:$T$500,15,FALSE))</f>
        <v/>
      </c>
      <c r="G235" s="190">
        <f>'[1]Z07 一般公共预算财政拨款收入支出决算表(财决07表)'!A233</f>
        <v>0</v>
      </c>
      <c r="H235" s="191">
        <f>'[1]Z07 一般公共预算财政拨款收入支出决算表(财决07表)'!$K233</f>
        <v>0</v>
      </c>
      <c r="I235" s="190" t="str">
        <f t="shared" si="12"/>
        <v>2</v>
      </c>
      <c r="J235" s="190" t="str">
        <f t="shared" si="13"/>
        <v>2</v>
      </c>
      <c r="K235" s="190">
        <f t="shared" si="14"/>
        <v>4</v>
      </c>
      <c r="L235" s="190" t="str">
        <f t="shared" si="15"/>
        <v/>
      </c>
    </row>
    <row r="236" spans="1:12" ht="20.100000000000001" customHeight="1">
      <c r="A236" s="125" t="str">
        <f t="array" ref="A236">INDEX(G:G,SMALL(IF($K$12:$K$500=2,ROW($12:$500),4^8),ROW(G225)))&amp;""</f>
        <v/>
      </c>
      <c r="B236" s="126"/>
      <c r="C236" s="195" t="str">
        <f>IF(ISERROR(VLOOKUP(A236,'[1]Z07 一般公共预算财政拨款收入支出决算表(财决07表)'!$A$10:$T$500,4,FALSE)),"",VLOOKUP(A236,'[1]Z07 一般公共预算财政拨款收入支出决算表(财决07表)'!$A$10:$T$500,4,FALSE))</f>
        <v/>
      </c>
      <c r="D236" s="129" t="str">
        <f>IF(ISERROR(VLOOKUP(A236,'[1]Z07 一般公共预算财政拨款收入支出决算表(财决07表)'!$A$10:$T$500,11,FALSE)),"",VLOOKUP(A236,'[1]Z07 一般公共预算财政拨款收入支出决算表(财决07表)'!$A$10:$T$500,11,FALSE))</f>
        <v/>
      </c>
      <c r="E236" s="129" t="str">
        <f>IF(ISERROR(VLOOKUP(A236,'[1]Z07 一般公共预算财政拨款收入支出决算表(财决07表)'!$A$10:$T$500,12,FALSE)),"",VLOOKUP(A236,'[1]Z07 一般公共预算财政拨款收入支出决算表(财决07表)'!$A$10:$T$500,12,FALSE))</f>
        <v/>
      </c>
      <c r="F236" s="129" t="str">
        <f>IF(ISERROR(VLOOKUP(A236,'[1]Z07 一般公共预算财政拨款收入支出决算表(财决07表)'!$A$10:$T$500,15,FALSE)),"",VLOOKUP(A236,'[1]Z07 一般公共预算财政拨款收入支出决算表(财决07表)'!$A$10:$T$500,15,FALSE))</f>
        <v/>
      </c>
      <c r="G236" s="190">
        <f>'[1]Z07 一般公共预算财政拨款收入支出决算表(财决07表)'!A234</f>
        <v>0</v>
      </c>
      <c r="H236" s="191">
        <f>'[1]Z07 一般公共预算财政拨款收入支出决算表(财决07表)'!$K234</f>
        <v>0</v>
      </c>
      <c r="I236" s="190" t="str">
        <f t="shared" si="12"/>
        <v>2</v>
      </c>
      <c r="J236" s="190" t="str">
        <f t="shared" si="13"/>
        <v>2</v>
      </c>
      <c r="K236" s="190">
        <f t="shared" si="14"/>
        <v>4</v>
      </c>
      <c r="L236" s="190" t="str">
        <f t="shared" si="15"/>
        <v/>
      </c>
    </row>
    <row r="237" spans="1:12" ht="20.100000000000001" customHeight="1">
      <c r="A237" s="125" t="str">
        <f t="array" ref="A237">INDEX(G:G,SMALL(IF($K$12:$K$500=2,ROW($12:$500),4^8),ROW(G226)))&amp;""</f>
        <v/>
      </c>
      <c r="B237" s="126"/>
      <c r="C237" s="195" t="str">
        <f>IF(ISERROR(VLOOKUP(A237,'[1]Z07 一般公共预算财政拨款收入支出决算表(财决07表)'!$A$10:$T$500,4,FALSE)),"",VLOOKUP(A237,'[1]Z07 一般公共预算财政拨款收入支出决算表(财决07表)'!$A$10:$T$500,4,FALSE))</f>
        <v/>
      </c>
      <c r="D237" s="129" t="str">
        <f>IF(ISERROR(VLOOKUP(A237,'[1]Z07 一般公共预算财政拨款收入支出决算表(财决07表)'!$A$10:$T$500,11,FALSE)),"",VLOOKUP(A237,'[1]Z07 一般公共预算财政拨款收入支出决算表(财决07表)'!$A$10:$T$500,11,FALSE))</f>
        <v/>
      </c>
      <c r="E237" s="129" t="str">
        <f>IF(ISERROR(VLOOKUP(A237,'[1]Z07 一般公共预算财政拨款收入支出决算表(财决07表)'!$A$10:$T$500,12,FALSE)),"",VLOOKUP(A237,'[1]Z07 一般公共预算财政拨款收入支出决算表(财决07表)'!$A$10:$T$500,12,FALSE))</f>
        <v/>
      </c>
      <c r="F237" s="129" t="str">
        <f>IF(ISERROR(VLOOKUP(A237,'[1]Z07 一般公共预算财政拨款收入支出决算表(财决07表)'!$A$10:$T$500,15,FALSE)),"",VLOOKUP(A237,'[1]Z07 一般公共预算财政拨款收入支出决算表(财决07表)'!$A$10:$T$500,15,FALSE))</f>
        <v/>
      </c>
      <c r="G237" s="190">
        <f>'[1]Z07 一般公共预算财政拨款收入支出决算表(财决07表)'!A235</f>
        <v>0</v>
      </c>
      <c r="H237" s="191">
        <f>'[1]Z07 一般公共预算财政拨款收入支出决算表(财决07表)'!$K235</f>
        <v>0</v>
      </c>
      <c r="I237" s="190" t="str">
        <f t="shared" si="12"/>
        <v>2</v>
      </c>
      <c r="J237" s="190" t="str">
        <f t="shared" si="13"/>
        <v>2</v>
      </c>
      <c r="K237" s="190">
        <f t="shared" si="14"/>
        <v>4</v>
      </c>
      <c r="L237" s="190" t="str">
        <f t="shared" si="15"/>
        <v/>
      </c>
    </row>
    <row r="238" spans="1:12" ht="20.100000000000001" customHeight="1">
      <c r="A238" s="125" t="str">
        <f t="array" ref="A238">INDEX(G:G,SMALL(IF($K$12:$K$500=2,ROW($12:$500),4^8),ROW(G227)))&amp;""</f>
        <v/>
      </c>
      <c r="B238" s="126"/>
      <c r="C238" s="195" t="str">
        <f>IF(ISERROR(VLOOKUP(A238,'[1]Z07 一般公共预算财政拨款收入支出决算表(财决07表)'!$A$10:$T$500,4,FALSE)),"",VLOOKUP(A238,'[1]Z07 一般公共预算财政拨款收入支出决算表(财决07表)'!$A$10:$T$500,4,FALSE))</f>
        <v/>
      </c>
      <c r="D238" s="129" t="str">
        <f>IF(ISERROR(VLOOKUP(A238,'[1]Z07 一般公共预算财政拨款收入支出决算表(财决07表)'!$A$10:$T$500,11,FALSE)),"",VLOOKUP(A238,'[1]Z07 一般公共预算财政拨款收入支出决算表(财决07表)'!$A$10:$T$500,11,FALSE))</f>
        <v/>
      </c>
      <c r="E238" s="129" t="str">
        <f>IF(ISERROR(VLOOKUP(A238,'[1]Z07 一般公共预算财政拨款收入支出决算表(财决07表)'!$A$10:$T$500,12,FALSE)),"",VLOOKUP(A238,'[1]Z07 一般公共预算财政拨款收入支出决算表(财决07表)'!$A$10:$T$500,12,FALSE))</f>
        <v/>
      </c>
      <c r="F238" s="129" t="str">
        <f>IF(ISERROR(VLOOKUP(A238,'[1]Z07 一般公共预算财政拨款收入支出决算表(财决07表)'!$A$10:$T$500,15,FALSE)),"",VLOOKUP(A238,'[1]Z07 一般公共预算财政拨款收入支出决算表(财决07表)'!$A$10:$T$500,15,FALSE))</f>
        <v/>
      </c>
      <c r="G238" s="190">
        <f>'[1]Z07 一般公共预算财政拨款收入支出决算表(财决07表)'!A236</f>
        <v>0</v>
      </c>
      <c r="H238" s="191">
        <f>'[1]Z07 一般公共预算财政拨款收入支出决算表(财决07表)'!$K236</f>
        <v>0</v>
      </c>
      <c r="I238" s="190" t="str">
        <f t="shared" si="12"/>
        <v>2</v>
      </c>
      <c r="J238" s="190" t="str">
        <f t="shared" si="13"/>
        <v>2</v>
      </c>
      <c r="K238" s="190">
        <f t="shared" si="14"/>
        <v>4</v>
      </c>
      <c r="L238" s="190" t="str">
        <f t="shared" si="15"/>
        <v/>
      </c>
    </row>
    <row r="239" spans="1:12" ht="20.100000000000001" customHeight="1">
      <c r="A239" s="125" t="str">
        <f t="array" ref="A239">INDEX(G:G,SMALL(IF($K$12:$K$500=2,ROW($12:$500),4^8),ROW(G228)))&amp;""</f>
        <v/>
      </c>
      <c r="B239" s="126"/>
      <c r="C239" s="195" t="str">
        <f>IF(ISERROR(VLOOKUP(A239,'[1]Z07 一般公共预算财政拨款收入支出决算表(财决07表)'!$A$10:$T$500,4,FALSE)),"",VLOOKUP(A239,'[1]Z07 一般公共预算财政拨款收入支出决算表(财决07表)'!$A$10:$T$500,4,FALSE))</f>
        <v/>
      </c>
      <c r="D239" s="129" t="str">
        <f>IF(ISERROR(VLOOKUP(A239,'[1]Z07 一般公共预算财政拨款收入支出决算表(财决07表)'!$A$10:$T$500,11,FALSE)),"",VLOOKUP(A239,'[1]Z07 一般公共预算财政拨款收入支出决算表(财决07表)'!$A$10:$T$500,11,FALSE))</f>
        <v/>
      </c>
      <c r="E239" s="129" t="str">
        <f>IF(ISERROR(VLOOKUP(A239,'[1]Z07 一般公共预算财政拨款收入支出决算表(财决07表)'!$A$10:$T$500,12,FALSE)),"",VLOOKUP(A239,'[1]Z07 一般公共预算财政拨款收入支出决算表(财决07表)'!$A$10:$T$500,12,FALSE))</f>
        <v/>
      </c>
      <c r="F239" s="129" t="str">
        <f>IF(ISERROR(VLOOKUP(A239,'[1]Z07 一般公共预算财政拨款收入支出决算表(财决07表)'!$A$10:$T$500,15,FALSE)),"",VLOOKUP(A239,'[1]Z07 一般公共预算财政拨款收入支出决算表(财决07表)'!$A$10:$T$500,15,FALSE))</f>
        <v/>
      </c>
      <c r="G239" s="190">
        <f>'[1]Z07 一般公共预算财政拨款收入支出决算表(财决07表)'!A237</f>
        <v>0</v>
      </c>
      <c r="H239" s="191">
        <f>'[1]Z07 一般公共预算财政拨款收入支出决算表(财决07表)'!$K237</f>
        <v>0</v>
      </c>
      <c r="I239" s="190" t="str">
        <f t="shared" si="12"/>
        <v>2</v>
      </c>
      <c r="J239" s="190" t="str">
        <f t="shared" si="13"/>
        <v>2</v>
      </c>
      <c r="K239" s="190">
        <f t="shared" si="14"/>
        <v>4</v>
      </c>
      <c r="L239" s="190" t="str">
        <f t="shared" si="15"/>
        <v/>
      </c>
    </row>
    <row r="240" spans="1:12" ht="20.100000000000001" customHeight="1">
      <c r="A240" s="125" t="str">
        <f t="array" ref="A240">INDEX(G:G,SMALL(IF($K$12:$K$500=2,ROW($12:$500),4^8),ROW(G229)))&amp;""</f>
        <v/>
      </c>
      <c r="B240" s="126"/>
      <c r="C240" s="195" t="str">
        <f>IF(ISERROR(VLOOKUP(A240,'[1]Z07 一般公共预算财政拨款收入支出决算表(财决07表)'!$A$10:$T$500,4,FALSE)),"",VLOOKUP(A240,'[1]Z07 一般公共预算财政拨款收入支出决算表(财决07表)'!$A$10:$T$500,4,FALSE))</f>
        <v/>
      </c>
      <c r="D240" s="129" t="str">
        <f>IF(ISERROR(VLOOKUP(A240,'[1]Z07 一般公共预算财政拨款收入支出决算表(财决07表)'!$A$10:$T$500,11,FALSE)),"",VLOOKUP(A240,'[1]Z07 一般公共预算财政拨款收入支出决算表(财决07表)'!$A$10:$T$500,11,FALSE))</f>
        <v/>
      </c>
      <c r="E240" s="129" t="str">
        <f>IF(ISERROR(VLOOKUP(A240,'[1]Z07 一般公共预算财政拨款收入支出决算表(财决07表)'!$A$10:$T$500,12,FALSE)),"",VLOOKUP(A240,'[1]Z07 一般公共预算财政拨款收入支出决算表(财决07表)'!$A$10:$T$500,12,FALSE))</f>
        <v/>
      </c>
      <c r="F240" s="129" t="str">
        <f>IF(ISERROR(VLOOKUP(A240,'[1]Z07 一般公共预算财政拨款收入支出决算表(财决07表)'!$A$10:$T$500,15,FALSE)),"",VLOOKUP(A240,'[1]Z07 一般公共预算财政拨款收入支出决算表(财决07表)'!$A$10:$T$500,15,FALSE))</f>
        <v/>
      </c>
      <c r="G240" s="190">
        <f>'[1]Z07 一般公共预算财政拨款收入支出决算表(财决07表)'!A238</f>
        <v>0</v>
      </c>
      <c r="H240" s="191">
        <f>'[1]Z07 一般公共预算财政拨款收入支出决算表(财决07表)'!$K238</f>
        <v>0</v>
      </c>
      <c r="I240" s="190" t="str">
        <f t="shared" si="12"/>
        <v>2</v>
      </c>
      <c r="J240" s="190" t="str">
        <f t="shared" si="13"/>
        <v>2</v>
      </c>
      <c r="K240" s="190">
        <f t="shared" si="14"/>
        <v>4</v>
      </c>
      <c r="L240" s="190" t="str">
        <f t="shared" si="15"/>
        <v/>
      </c>
    </row>
    <row r="241" spans="1:12" ht="20.100000000000001" customHeight="1">
      <c r="A241" s="125" t="str">
        <f t="array" ref="A241">INDEX(G:G,SMALL(IF($K$12:$K$500=2,ROW($12:$500),4^8),ROW(G230)))&amp;""</f>
        <v/>
      </c>
      <c r="B241" s="126"/>
      <c r="C241" s="195" t="str">
        <f>IF(ISERROR(VLOOKUP(A241,'[1]Z07 一般公共预算财政拨款收入支出决算表(财决07表)'!$A$10:$T$500,4,FALSE)),"",VLOOKUP(A241,'[1]Z07 一般公共预算财政拨款收入支出决算表(财决07表)'!$A$10:$T$500,4,FALSE))</f>
        <v/>
      </c>
      <c r="D241" s="129" t="str">
        <f>IF(ISERROR(VLOOKUP(A241,'[1]Z07 一般公共预算财政拨款收入支出决算表(财决07表)'!$A$10:$T$500,11,FALSE)),"",VLOOKUP(A241,'[1]Z07 一般公共预算财政拨款收入支出决算表(财决07表)'!$A$10:$T$500,11,FALSE))</f>
        <v/>
      </c>
      <c r="E241" s="129" t="str">
        <f>IF(ISERROR(VLOOKUP(A241,'[1]Z07 一般公共预算财政拨款收入支出决算表(财决07表)'!$A$10:$T$500,12,FALSE)),"",VLOOKUP(A241,'[1]Z07 一般公共预算财政拨款收入支出决算表(财决07表)'!$A$10:$T$500,12,FALSE))</f>
        <v/>
      </c>
      <c r="F241" s="129" t="str">
        <f>IF(ISERROR(VLOOKUP(A241,'[1]Z07 一般公共预算财政拨款收入支出决算表(财决07表)'!$A$10:$T$500,15,FALSE)),"",VLOOKUP(A241,'[1]Z07 一般公共预算财政拨款收入支出决算表(财决07表)'!$A$10:$T$500,15,FALSE))</f>
        <v/>
      </c>
      <c r="G241" s="190">
        <f>'[1]Z07 一般公共预算财政拨款收入支出决算表(财决07表)'!A239</f>
        <v>0</v>
      </c>
      <c r="H241" s="191">
        <f>'[1]Z07 一般公共预算财政拨款收入支出决算表(财决07表)'!$K239</f>
        <v>0</v>
      </c>
      <c r="I241" s="190" t="str">
        <f t="shared" si="12"/>
        <v>2</v>
      </c>
      <c r="J241" s="190" t="str">
        <f t="shared" si="13"/>
        <v>2</v>
      </c>
      <c r="K241" s="190">
        <f t="shared" si="14"/>
        <v>4</v>
      </c>
      <c r="L241" s="190" t="str">
        <f t="shared" si="15"/>
        <v/>
      </c>
    </row>
    <row r="242" spans="1:12" ht="20.100000000000001" customHeight="1">
      <c r="A242" s="125" t="str">
        <f t="array" ref="A242">INDEX(G:G,SMALL(IF($K$12:$K$500=2,ROW($12:$500),4^8),ROW(G231)))&amp;""</f>
        <v/>
      </c>
      <c r="B242" s="126"/>
      <c r="C242" s="195" t="str">
        <f>IF(ISERROR(VLOOKUP(A242,'[1]Z07 一般公共预算财政拨款收入支出决算表(财决07表)'!$A$10:$T$500,4,FALSE)),"",VLOOKUP(A242,'[1]Z07 一般公共预算财政拨款收入支出决算表(财决07表)'!$A$10:$T$500,4,FALSE))</f>
        <v/>
      </c>
      <c r="D242" s="129" t="str">
        <f>IF(ISERROR(VLOOKUP(A242,'[1]Z07 一般公共预算财政拨款收入支出决算表(财决07表)'!$A$10:$T$500,11,FALSE)),"",VLOOKUP(A242,'[1]Z07 一般公共预算财政拨款收入支出决算表(财决07表)'!$A$10:$T$500,11,FALSE))</f>
        <v/>
      </c>
      <c r="E242" s="129" t="str">
        <f>IF(ISERROR(VLOOKUP(A242,'[1]Z07 一般公共预算财政拨款收入支出决算表(财决07表)'!$A$10:$T$500,12,FALSE)),"",VLOOKUP(A242,'[1]Z07 一般公共预算财政拨款收入支出决算表(财决07表)'!$A$10:$T$500,12,FALSE))</f>
        <v/>
      </c>
      <c r="F242" s="129" t="str">
        <f>IF(ISERROR(VLOOKUP(A242,'[1]Z07 一般公共预算财政拨款收入支出决算表(财决07表)'!$A$10:$T$500,15,FALSE)),"",VLOOKUP(A242,'[1]Z07 一般公共预算财政拨款收入支出决算表(财决07表)'!$A$10:$T$500,15,FALSE))</f>
        <v/>
      </c>
      <c r="G242" s="190">
        <f>'[1]Z07 一般公共预算财政拨款收入支出决算表(财决07表)'!A240</f>
        <v>0</v>
      </c>
      <c r="H242" s="191">
        <f>'[1]Z07 一般公共预算财政拨款收入支出决算表(财决07表)'!$K240</f>
        <v>0</v>
      </c>
      <c r="I242" s="190" t="str">
        <f t="shared" si="12"/>
        <v>2</v>
      </c>
      <c r="J242" s="190" t="str">
        <f t="shared" si="13"/>
        <v>2</v>
      </c>
      <c r="K242" s="190">
        <f t="shared" si="14"/>
        <v>4</v>
      </c>
      <c r="L242" s="190" t="str">
        <f t="shared" si="15"/>
        <v/>
      </c>
    </row>
    <row r="243" spans="1:12" ht="20.100000000000001" customHeight="1">
      <c r="A243" s="125" t="str">
        <f t="array" ref="A243">INDEX(G:G,SMALL(IF($K$12:$K$500=2,ROW($12:$500),4^8),ROW(G232)))&amp;""</f>
        <v/>
      </c>
      <c r="B243" s="126"/>
      <c r="C243" s="195" t="str">
        <f>IF(ISERROR(VLOOKUP(A243,'[1]Z07 一般公共预算财政拨款收入支出决算表(财决07表)'!$A$10:$T$500,4,FALSE)),"",VLOOKUP(A243,'[1]Z07 一般公共预算财政拨款收入支出决算表(财决07表)'!$A$10:$T$500,4,FALSE))</f>
        <v/>
      </c>
      <c r="D243" s="129" t="str">
        <f>IF(ISERROR(VLOOKUP(A243,'[1]Z07 一般公共预算财政拨款收入支出决算表(财决07表)'!$A$10:$T$500,11,FALSE)),"",VLOOKUP(A243,'[1]Z07 一般公共预算财政拨款收入支出决算表(财决07表)'!$A$10:$T$500,11,FALSE))</f>
        <v/>
      </c>
      <c r="E243" s="129" t="str">
        <f>IF(ISERROR(VLOOKUP(A243,'[1]Z07 一般公共预算财政拨款收入支出决算表(财决07表)'!$A$10:$T$500,12,FALSE)),"",VLOOKUP(A243,'[1]Z07 一般公共预算财政拨款收入支出决算表(财决07表)'!$A$10:$T$500,12,FALSE))</f>
        <v/>
      </c>
      <c r="F243" s="129" t="str">
        <f>IF(ISERROR(VLOOKUP(A243,'[1]Z07 一般公共预算财政拨款收入支出决算表(财决07表)'!$A$10:$T$500,15,FALSE)),"",VLOOKUP(A243,'[1]Z07 一般公共预算财政拨款收入支出决算表(财决07表)'!$A$10:$T$500,15,FALSE))</f>
        <v/>
      </c>
      <c r="G243" s="190">
        <f>'[1]Z07 一般公共预算财政拨款收入支出决算表(财决07表)'!A241</f>
        <v>0</v>
      </c>
      <c r="H243" s="191">
        <f>'[1]Z07 一般公共预算财政拨款收入支出决算表(财决07表)'!$K241</f>
        <v>0</v>
      </c>
      <c r="I243" s="190" t="str">
        <f t="shared" si="12"/>
        <v>2</v>
      </c>
      <c r="J243" s="190" t="str">
        <f t="shared" si="13"/>
        <v>2</v>
      </c>
      <c r="K243" s="190">
        <f t="shared" si="14"/>
        <v>4</v>
      </c>
      <c r="L243" s="190" t="str">
        <f t="shared" si="15"/>
        <v/>
      </c>
    </row>
    <row r="244" spans="1:12" ht="20.100000000000001" customHeight="1">
      <c r="A244" s="125" t="str">
        <f t="array" ref="A244">INDEX(G:G,SMALL(IF($K$12:$K$500=2,ROW($12:$500),4^8),ROW(G233)))&amp;""</f>
        <v/>
      </c>
      <c r="B244" s="126"/>
      <c r="C244" s="195" t="str">
        <f>IF(ISERROR(VLOOKUP(A244,'[1]Z07 一般公共预算财政拨款收入支出决算表(财决07表)'!$A$10:$T$500,4,FALSE)),"",VLOOKUP(A244,'[1]Z07 一般公共预算财政拨款收入支出决算表(财决07表)'!$A$10:$T$500,4,FALSE))</f>
        <v/>
      </c>
      <c r="D244" s="129" t="str">
        <f>IF(ISERROR(VLOOKUP(A244,'[1]Z07 一般公共预算财政拨款收入支出决算表(财决07表)'!$A$10:$T$500,11,FALSE)),"",VLOOKUP(A244,'[1]Z07 一般公共预算财政拨款收入支出决算表(财决07表)'!$A$10:$T$500,11,FALSE))</f>
        <v/>
      </c>
      <c r="E244" s="129" t="str">
        <f>IF(ISERROR(VLOOKUP(A244,'[1]Z07 一般公共预算财政拨款收入支出决算表(财决07表)'!$A$10:$T$500,12,FALSE)),"",VLOOKUP(A244,'[1]Z07 一般公共预算财政拨款收入支出决算表(财决07表)'!$A$10:$T$500,12,FALSE))</f>
        <v/>
      </c>
      <c r="F244" s="129" t="str">
        <f>IF(ISERROR(VLOOKUP(A244,'[1]Z07 一般公共预算财政拨款收入支出决算表(财决07表)'!$A$10:$T$500,15,FALSE)),"",VLOOKUP(A244,'[1]Z07 一般公共预算财政拨款收入支出决算表(财决07表)'!$A$10:$T$500,15,FALSE))</f>
        <v/>
      </c>
      <c r="G244" s="190">
        <f>'[1]Z07 一般公共预算财政拨款收入支出决算表(财决07表)'!A242</f>
        <v>0</v>
      </c>
      <c r="H244" s="191">
        <f>'[1]Z07 一般公共预算财政拨款收入支出决算表(财决07表)'!$K242</f>
        <v>0</v>
      </c>
      <c r="I244" s="190" t="str">
        <f t="shared" si="12"/>
        <v>2</v>
      </c>
      <c r="J244" s="190" t="str">
        <f t="shared" si="13"/>
        <v>2</v>
      </c>
      <c r="K244" s="190">
        <f t="shared" si="14"/>
        <v>4</v>
      </c>
      <c r="L244" s="190" t="str">
        <f t="shared" si="15"/>
        <v/>
      </c>
    </row>
    <row r="245" spans="1:12" ht="20.100000000000001" customHeight="1">
      <c r="A245" s="125" t="str">
        <f t="array" ref="A245">INDEX(G:G,SMALL(IF($K$12:$K$500=2,ROW($12:$500),4^8),ROW(G234)))&amp;""</f>
        <v/>
      </c>
      <c r="B245" s="126"/>
      <c r="C245" s="195" t="str">
        <f>IF(ISERROR(VLOOKUP(A245,'[1]Z07 一般公共预算财政拨款收入支出决算表(财决07表)'!$A$10:$T$500,4,FALSE)),"",VLOOKUP(A245,'[1]Z07 一般公共预算财政拨款收入支出决算表(财决07表)'!$A$10:$T$500,4,FALSE))</f>
        <v/>
      </c>
      <c r="D245" s="129" t="str">
        <f>IF(ISERROR(VLOOKUP(A245,'[1]Z07 一般公共预算财政拨款收入支出决算表(财决07表)'!$A$10:$T$500,11,FALSE)),"",VLOOKUP(A245,'[1]Z07 一般公共预算财政拨款收入支出决算表(财决07表)'!$A$10:$T$500,11,FALSE))</f>
        <v/>
      </c>
      <c r="E245" s="129" t="str">
        <f>IF(ISERROR(VLOOKUP(A245,'[1]Z07 一般公共预算财政拨款收入支出决算表(财决07表)'!$A$10:$T$500,12,FALSE)),"",VLOOKUP(A245,'[1]Z07 一般公共预算财政拨款收入支出决算表(财决07表)'!$A$10:$T$500,12,FALSE))</f>
        <v/>
      </c>
      <c r="F245" s="129" t="str">
        <f>IF(ISERROR(VLOOKUP(A245,'[1]Z07 一般公共预算财政拨款收入支出决算表(财决07表)'!$A$10:$T$500,15,FALSE)),"",VLOOKUP(A245,'[1]Z07 一般公共预算财政拨款收入支出决算表(财决07表)'!$A$10:$T$500,15,FALSE))</f>
        <v/>
      </c>
      <c r="G245" s="190">
        <f>'[1]Z07 一般公共预算财政拨款收入支出决算表(财决07表)'!A243</f>
        <v>0</v>
      </c>
      <c r="H245" s="191">
        <f>'[1]Z07 一般公共预算财政拨款收入支出决算表(财决07表)'!$K243</f>
        <v>0</v>
      </c>
      <c r="I245" s="190" t="str">
        <f t="shared" si="12"/>
        <v>2</v>
      </c>
      <c r="J245" s="190" t="str">
        <f t="shared" si="13"/>
        <v>2</v>
      </c>
      <c r="K245" s="190">
        <f t="shared" si="14"/>
        <v>4</v>
      </c>
      <c r="L245" s="190" t="str">
        <f t="shared" si="15"/>
        <v/>
      </c>
    </row>
    <row r="246" spans="1:12" ht="20.100000000000001" customHeight="1">
      <c r="A246" s="125" t="str">
        <f t="array" ref="A246">INDEX(G:G,SMALL(IF($K$12:$K$500=2,ROW($12:$500),4^8),ROW(G235)))&amp;""</f>
        <v/>
      </c>
      <c r="B246" s="126"/>
      <c r="C246" s="195" t="str">
        <f>IF(ISERROR(VLOOKUP(A246,'[1]Z07 一般公共预算财政拨款收入支出决算表(财决07表)'!$A$10:$T$500,4,FALSE)),"",VLOOKUP(A246,'[1]Z07 一般公共预算财政拨款收入支出决算表(财决07表)'!$A$10:$T$500,4,FALSE))</f>
        <v/>
      </c>
      <c r="D246" s="129" t="str">
        <f>IF(ISERROR(VLOOKUP(A246,'[1]Z07 一般公共预算财政拨款收入支出决算表(财决07表)'!$A$10:$T$500,11,FALSE)),"",VLOOKUP(A246,'[1]Z07 一般公共预算财政拨款收入支出决算表(财决07表)'!$A$10:$T$500,11,FALSE))</f>
        <v/>
      </c>
      <c r="E246" s="129" t="str">
        <f>IF(ISERROR(VLOOKUP(A246,'[1]Z07 一般公共预算财政拨款收入支出决算表(财决07表)'!$A$10:$T$500,12,FALSE)),"",VLOOKUP(A246,'[1]Z07 一般公共预算财政拨款收入支出决算表(财决07表)'!$A$10:$T$500,12,FALSE))</f>
        <v/>
      </c>
      <c r="F246" s="129" t="str">
        <f>IF(ISERROR(VLOOKUP(A246,'[1]Z07 一般公共预算财政拨款收入支出决算表(财决07表)'!$A$10:$T$500,15,FALSE)),"",VLOOKUP(A246,'[1]Z07 一般公共预算财政拨款收入支出决算表(财决07表)'!$A$10:$T$500,15,FALSE))</f>
        <v/>
      </c>
      <c r="G246" s="190">
        <f>'[1]Z07 一般公共预算财政拨款收入支出决算表(财决07表)'!A244</f>
        <v>0</v>
      </c>
      <c r="H246" s="191">
        <f>'[1]Z07 一般公共预算财政拨款收入支出决算表(财决07表)'!$K244</f>
        <v>0</v>
      </c>
      <c r="I246" s="190" t="str">
        <f t="shared" si="12"/>
        <v>2</v>
      </c>
      <c r="J246" s="190" t="str">
        <f t="shared" si="13"/>
        <v>2</v>
      </c>
      <c r="K246" s="190">
        <f t="shared" si="14"/>
        <v>4</v>
      </c>
      <c r="L246" s="190" t="str">
        <f t="shared" si="15"/>
        <v/>
      </c>
    </row>
    <row r="247" spans="1:12" ht="20.100000000000001" customHeight="1">
      <c r="A247" s="125" t="str">
        <f t="array" ref="A247">INDEX(G:G,SMALL(IF($K$12:$K$500=2,ROW($12:$500),4^8),ROW(G236)))&amp;""</f>
        <v/>
      </c>
      <c r="B247" s="126"/>
      <c r="C247" s="195" t="str">
        <f>IF(ISERROR(VLOOKUP(A247,'[1]Z07 一般公共预算财政拨款收入支出决算表(财决07表)'!$A$10:$T$500,4,FALSE)),"",VLOOKUP(A247,'[1]Z07 一般公共预算财政拨款收入支出决算表(财决07表)'!$A$10:$T$500,4,FALSE))</f>
        <v/>
      </c>
      <c r="D247" s="129" t="str">
        <f>IF(ISERROR(VLOOKUP(A247,'[1]Z07 一般公共预算财政拨款收入支出决算表(财决07表)'!$A$10:$T$500,11,FALSE)),"",VLOOKUP(A247,'[1]Z07 一般公共预算财政拨款收入支出决算表(财决07表)'!$A$10:$T$500,11,FALSE))</f>
        <v/>
      </c>
      <c r="E247" s="129" t="str">
        <f>IF(ISERROR(VLOOKUP(A247,'[1]Z07 一般公共预算财政拨款收入支出决算表(财决07表)'!$A$10:$T$500,12,FALSE)),"",VLOOKUP(A247,'[1]Z07 一般公共预算财政拨款收入支出决算表(财决07表)'!$A$10:$T$500,12,FALSE))</f>
        <v/>
      </c>
      <c r="F247" s="129" t="str">
        <f>IF(ISERROR(VLOOKUP(A247,'[1]Z07 一般公共预算财政拨款收入支出决算表(财决07表)'!$A$10:$T$500,15,FALSE)),"",VLOOKUP(A247,'[1]Z07 一般公共预算财政拨款收入支出决算表(财决07表)'!$A$10:$T$500,15,FALSE))</f>
        <v/>
      </c>
      <c r="G247" s="190">
        <f>'[1]Z07 一般公共预算财政拨款收入支出决算表(财决07表)'!A245</f>
        <v>0</v>
      </c>
      <c r="H247" s="191">
        <f>'[1]Z07 一般公共预算财政拨款收入支出决算表(财决07表)'!$K245</f>
        <v>0</v>
      </c>
      <c r="I247" s="190" t="str">
        <f t="shared" si="12"/>
        <v>2</v>
      </c>
      <c r="J247" s="190" t="str">
        <f t="shared" si="13"/>
        <v>2</v>
      </c>
      <c r="K247" s="190">
        <f t="shared" si="14"/>
        <v>4</v>
      </c>
      <c r="L247" s="190" t="str">
        <f t="shared" si="15"/>
        <v/>
      </c>
    </row>
    <row r="248" spans="1:12" ht="20.100000000000001" customHeight="1">
      <c r="A248" s="125" t="str">
        <f t="array" ref="A248">INDEX(G:G,SMALL(IF($K$12:$K$500=2,ROW($12:$500),4^8),ROW(G237)))&amp;""</f>
        <v/>
      </c>
      <c r="B248" s="126"/>
      <c r="C248" s="195" t="str">
        <f>IF(ISERROR(VLOOKUP(A248,'[1]Z07 一般公共预算财政拨款收入支出决算表(财决07表)'!$A$10:$T$500,4,FALSE)),"",VLOOKUP(A248,'[1]Z07 一般公共预算财政拨款收入支出决算表(财决07表)'!$A$10:$T$500,4,FALSE))</f>
        <v/>
      </c>
      <c r="D248" s="129" t="str">
        <f>IF(ISERROR(VLOOKUP(A248,'[1]Z07 一般公共预算财政拨款收入支出决算表(财决07表)'!$A$10:$T$500,11,FALSE)),"",VLOOKUP(A248,'[1]Z07 一般公共预算财政拨款收入支出决算表(财决07表)'!$A$10:$T$500,11,FALSE))</f>
        <v/>
      </c>
      <c r="E248" s="129" t="str">
        <f>IF(ISERROR(VLOOKUP(A248,'[1]Z07 一般公共预算财政拨款收入支出决算表(财决07表)'!$A$10:$T$500,12,FALSE)),"",VLOOKUP(A248,'[1]Z07 一般公共预算财政拨款收入支出决算表(财决07表)'!$A$10:$T$500,12,FALSE))</f>
        <v/>
      </c>
      <c r="F248" s="129" t="str">
        <f>IF(ISERROR(VLOOKUP(A248,'[1]Z07 一般公共预算财政拨款收入支出决算表(财决07表)'!$A$10:$T$500,15,FALSE)),"",VLOOKUP(A248,'[1]Z07 一般公共预算财政拨款收入支出决算表(财决07表)'!$A$10:$T$500,15,FALSE))</f>
        <v/>
      </c>
      <c r="G248" s="190">
        <f>'[1]Z07 一般公共预算财政拨款收入支出决算表(财决07表)'!A246</f>
        <v>0</v>
      </c>
      <c r="H248" s="191">
        <f>'[1]Z07 一般公共预算财政拨款收入支出决算表(财决07表)'!$K246</f>
        <v>0</v>
      </c>
      <c r="I248" s="190" t="str">
        <f t="shared" si="12"/>
        <v>2</v>
      </c>
      <c r="J248" s="190" t="str">
        <f t="shared" si="13"/>
        <v>2</v>
      </c>
      <c r="K248" s="190">
        <f t="shared" si="14"/>
        <v>4</v>
      </c>
      <c r="L248" s="190" t="str">
        <f t="shared" si="15"/>
        <v/>
      </c>
    </row>
    <row r="249" spans="1:12" ht="20.100000000000001" customHeight="1">
      <c r="A249" s="125" t="str">
        <f t="array" ref="A249">INDEX(G:G,SMALL(IF($K$12:$K$500=2,ROW($12:$500),4^8),ROW(G238)))&amp;""</f>
        <v/>
      </c>
      <c r="B249" s="126"/>
      <c r="C249" s="195" t="str">
        <f>IF(ISERROR(VLOOKUP(A249,'[1]Z07 一般公共预算财政拨款收入支出决算表(财决07表)'!$A$10:$T$500,4,FALSE)),"",VLOOKUP(A249,'[1]Z07 一般公共预算财政拨款收入支出决算表(财决07表)'!$A$10:$T$500,4,FALSE))</f>
        <v/>
      </c>
      <c r="D249" s="129" t="str">
        <f>IF(ISERROR(VLOOKUP(A249,'[1]Z07 一般公共预算财政拨款收入支出决算表(财决07表)'!$A$10:$T$500,11,FALSE)),"",VLOOKUP(A249,'[1]Z07 一般公共预算财政拨款收入支出决算表(财决07表)'!$A$10:$T$500,11,FALSE))</f>
        <v/>
      </c>
      <c r="E249" s="129" t="str">
        <f>IF(ISERROR(VLOOKUP(A249,'[1]Z07 一般公共预算财政拨款收入支出决算表(财决07表)'!$A$10:$T$500,12,FALSE)),"",VLOOKUP(A249,'[1]Z07 一般公共预算财政拨款收入支出决算表(财决07表)'!$A$10:$T$500,12,FALSE))</f>
        <v/>
      </c>
      <c r="F249" s="129" t="str">
        <f>IF(ISERROR(VLOOKUP(A249,'[1]Z07 一般公共预算财政拨款收入支出决算表(财决07表)'!$A$10:$T$500,15,FALSE)),"",VLOOKUP(A249,'[1]Z07 一般公共预算财政拨款收入支出决算表(财决07表)'!$A$10:$T$500,15,FALSE))</f>
        <v/>
      </c>
      <c r="G249" s="190">
        <f>'[1]Z07 一般公共预算财政拨款收入支出决算表(财决07表)'!A247</f>
        <v>0</v>
      </c>
      <c r="H249" s="191">
        <f>'[1]Z07 一般公共预算财政拨款收入支出决算表(财决07表)'!$K247</f>
        <v>0</v>
      </c>
      <c r="I249" s="190" t="str">
        <f t="shared" si="12"/>
        <v>2</v>
      </c>
      <c r="J249" s="190" t="str">
        <f t="shared" si="13"/>
        <v>2</v>
      </c>
      <c r="K249" s="190">
        <f t="shared" si="14"/>
        <v>4</v>
      </c>
      <c r="L249" s="190" t="str">
        <f t="shared" si="15"/>
        <v/>
      </c>
    </row>
    <row r="250" spans="1:12" ht="20.100000000000001" customHeight="1">
      <c r="A250" s="125" t="str">
        <f t="array" ref="A250">INDEX(G:G,SMALL(IF($K$12:$K$500=2,ROW($12:$500),4^8),ROW(G239)))&amp;""</f>
        <v/>
      </c>
      <c r="B250" s="126"/>
      <c r="C250" s="195" t="str">
        <f>IF(ISERROR(VLOOKUP(A250,'[1]Z07 一般公共预算财政拨款收入支出决算表(财决07表)'!$A$10:$T$500,4,FALSE)),"",VLOOKUP(A250,'[1]Z07 一般公共预算财政拨款收入支出决算表(财决07表)'!$A$10:$T$500,4,FALSE))</f>
        <v/>
      </c>
      <c r="D250" s="129" t="str">
        <f>IF(ISERROR(VLOOKUP(A250,'[1]Z07 一般公共预算财政拨款收入支出决算表(财决07表)'!$A$10:$T$500,11,FALSE)),"",VLOOKUP(A250,'[1]Z07 一般公共预算财政拨款收入支出决算表(财决07表)'!$A$10:$T$500,11,FALSE))</f>
        <v/>
      </c>
      <c r="E250" s="129" t="str">
        <f>IF(ISERROR(VLOOKUP(A250,'[1]Z07 一般公共预算财政拨款收入支出决算表(财决07表)'!$A$10:$T$500,12,FALSE)),"",VLOOKUP(A250,'[1]Z07 一般公共预算财政拨款收入支出决算表(财决07表)'!$A$10:$T$500,12,FALSE))</f>
        <v/>
      </c>
      <c r="F250" s="129" t="str">
        <f>IF(ISERROR(VLOOKUP(A250,'[1]Z07 一般公共预算财政拨款收入支出决算表(财决07表)'!$A$10:$T$500,15,FALSE)),"",VLOOKUP(A250,'[1]Z07 一般公共预算财政拨款收入支出决算表(财决07表)'!$A$10:$T$500,15,FALSE))</f>
        <v/>
      </c>
      <c r="G250" s="190">
        <f>'[1]Z07 一般公共预算财政拨款收入支出决算表(财决07表)'!A248</f>
        <v>0</v>
      </c>
      <c r="H250" s="191">
        <f>'[1]Z07 一般公共预算财政拨款收入支出决算表(财决07表)'!$K248</f>
        <v>0</v>
      </c>
      <c r="I250" s="190" t="str">
        <f t="shared" si="12"/>
        <v>2</v>
      </c>
      <c r="J250" s="190" t="str">
        <f t="shared" si="13"/>
        <v>2</v>
      </c>
      <c r="K250" s="190">
        <f t="shared" si="14"/>
        <v>4</v>
      </c>
      <c r="L250" s="190" t="str">
        <f t="shared" si="15"/>
        <v/>
      </c>
    </row>
    <row r="251" spans="1:12" ht="20.100000000000001" customHeight="1">
      <c r="A251" s="125" t="str">
        <f t="array" ref="A251">INDEX(G:G,SMALL(IF($K$12:$K$500=2,ROW($12:$500),4^8),ROW(G240)))&amp;""</f>
        <v/>
      </c>
      <c r="B251" s="126"/>
      <c r="C251" s="195" t="str">
        <f>IF(ISERROR(VLOOKUP(A251,'[1]Z07 一般公共预算财政拨款收入支出决算表(财决07表)'!$A$10:$T$500,4,FALSE)),"",VLOOKUP(A251,'[1]Z07 一般公共预算财政拨款收入支出决算表(财决07表)'!$A$10:$T$500,4,FALSE))</f>
        <v/>
      </c>
      <c r="D251" s="129" t="str">
        <f>IF(ISERROR(VLOOKUP(A251,'[1]Z07 一般公共预算财政拨款收入支出决算表(财决07表)'!$A$10:$T$500,11,FALSE)),"",VLOOKUP(A251,'[1]Z07 一般公共预算财政拨款收入支出决算表(财决07表)'!$A$10:$T$500,11,FALSE))</f>
        <v/>
      </c>
      <c r="E251" s="129" t="str">
        <f>IF(ISERROR(VLOOKUP(A251,'[1]Z07 一般公共预算财政拨款收入支出决算表(财决07表)'!$A$10:$T$500,12,FALSE)),"",VLOOKUP(A251,'[1]Z07 一般公共预算财政拨款收入支出决算表(财决07表)'!$A$10:$T$500,12,FALSE))</f>
        <v/>
      </c>
      <c r="F251" s="129" t="str">
        <f>IF(ISERROR(VLOOKUP(A251,'[1]Z07 一般公共预算财政拨款收入支出决算表(财决07表)'!$A$10:$T$500,15,FALSE)),"",VLOOKUP(A251,'[1]Z07 一般公共预算财政拨款收入支出决算表(财决07表)'!$A$10:$T$500,15,FALSE))</f>
        <v/>
      </c>
      <c r="G251" s="190">
        <f>'[1]Z07 一般公共预算财政拨款收入支出决算表(财决07表)'!A249</f>
        <v>0</v>
      </c>
      <c r="H251" s="191">
        <f>'[1]Z07 一般公共预算财政拨款收入支出决算表(财决07表)'!$K249</f>
        <v>0</v>
      </c>
      <c r="I251" s="190" t="str">
        <f t="shared" si="12"/>
        <v>2</v>
      </c>
      <c r="J251" s="190" t="str">
        <f t="shared" si="13"/>
        <v>2</v>
      </c>
      <c r="K251" s="190">
        <f t="shared" si="14"/>
        <v>4</v>
      </c>
      <c r="L251" s="190" t="str">
        <f t="shared" si="15"/>
        <v/>
      </c>
    </row>
    <row r="252" spans="1:12" ht="20.100000000000001" customHeight="1">
      <c r="A252" s="125" t="str">
        <f t="array" ref="A252">INDEX(G:G,SMALL(IF($K$12:$K$500=2,ROW($12:$500),4^8),ROW(G241)))&amp;""</f>
        <v/>
      </c>
      <c r="B252" s="126"/>
      <c r="C252" s="195" t="str">
        <f>IF(ISERROR(VLOOKUP(A252,'[1]Z07 一般公共预算财政拨款收入支出决算表(财决07表)'!$A$10:$T$500,4,FALSE)),"",VLOOKUP(A252,'[1]Z07 一般公共预算财政拨款收入支出决算表(财决07表)'!$A$10:$T$500,4,FALSE))</f>
        <v/>
      </c>
      <c r="D252" s="129" t="str">
        <f>IF(ISERROR(VLOOKUP(A252,'[1]Z07 一般公共预算财政拨款收入支出决算表(财决07表)'!$A$10:$T$500,11,FALSE)),"",VLOOKUP(A252,'[1]Z07 一般公共预算财政拨款收入支出决算表(财决07表)'!$A$10:$T$500,11,FALSE))</f>
        <v/>
      </c>
      <c r="E252" s="129" t="str">
        <f>IF(ISERROR(VLOOKUP(A252,'[1]Z07 一般公共预算财政拨款收入支出决算表(财决07表)'!$A$10:$T$500,12,FALSE)),"",VLOOKUP(A252,'[1]Z07 一般公共预算财政拨款收入支出决算表(财决07表)'!$A$10:$T$500,12,FALSE))</f>
        <v/>
      </c>
      <c r="F252" s="129" t="str">
        <f>IF(ISERROR(VLOOKUP(A252,'[1]Z07 一般公共预算财政拨款收入支出决算表(财决07表)'!$A$10:$T$500,15,FALSE)),"",VLOOKUP(A252,'[1]Z07 一般公共预算财政拨款收入支出决算表(财决07表)'!$A$10:$T$500,15,FALSE))</f>
        <v/>
      </c>
      <c r="G252" s="190">
        <f>'[1]Z07 一般公共预算财政拨款收入支出决算表(财决07表)'!A250</f>
        <v>0</v>
      </c>
      <c r="H252" s="191">
        <f>'[1]Z07 一般公共预算财政拨款收入支出决算表(财决07表)'!$K250</f>
        <v>0</v>
      </c>
      <c r="I252" s="190" t="str">
        <f t="shared" si="12"/>
        <v>2</v>
      </c>
      <c r="J252" s="190" t="str">
        <f t="shared" si="13"/>
        <v>2</v>
      </c>
      <c r="K252" s="190">
        <f t="shared" si="14"/>
        <v>4</v>
      </c>
      <c r="L252" s="190" t="str">
        <f t="shared" si="15"/>
        <v/>
      </c>
    </row>
    <row r="253" spans="1:12" ht="20.100000000000001" customHeight="1">
      <c r="A253" s="125" t="str">
        <f t="array" ref="A253">INDEX(G:G,SMALL(IF($K$12:$K$500=2,ROW($12:$500),4^8),ROW(G242)))&amp;""</f>
        <v/>
      </c>
      <c r="B253" s="126"/>
      <c r="C253" s="195" t="str">
        <f>IF(ISERROR(VLOOKUP(A253,'[1]Z07 一般公共预算财政拨款收入支出决算表(财决07表)'!$A$10:$T$500,4,FALSE)),"",VLOOKUP(A253,'[1]Z07 一般公共预算财政拨款收入支出决算表(财决07表)'!$A$10:$T$500,4,FALSE))</f>
        <v/>
      </c>
      <c r="D253" s="129" t="str">
        <f>IF(ISERROR(VLOOKUP(A253,'[1]Z07 一般公共预算财政拨款收入支出决算表(财决07表)'!$A$10:$T$500,11,FALSE)),"",VLOOKUP(A253,'[1]Z07 一般公共预算财政拨款收入支出决算表(财决07表)'!$A$10:$T$500,11,FALSE))</f>
        <v/>
      </c>
      <c r="E253" s="129" t="str">
        <f>IF(ISERROR(VLOOKUP(A253,'[1]Z07 一般公共预算财政拨款收入支出决算表(财决07表)'!$A$10:$T$500,12,FALSE)),"",VLOOKUP(A253,'[1]Z07 一般公共预算财政拨款收入支出决算表(财决07表)'!$A$10:$T$500,12,FALSE))</f>
        <v/>
      </c>
      <c r="F253" s="129" t="str">
        <f>IF(ISERROR(VLOOKUP(A253,'[1]Z07 一般公共预算财政拨款收入支出决算表(财决07表)'!$A$10:$T$500,15,FALSE)),"",VLOOKUP(A253,'[1]Z07 一般公共预算财政拨款收入支出决算表(财决07表)'!$A$10:$T$500,15,FALSE))</f>
        <v/>
      </c>
      <c r="G253" s="190">
        <f>'[1]Z07 一般公共预算财政拨款收入支出决算表(财决07表)'!A251</f>
        <v>0</v>
      </c>
      <c r="H253" s="191">
        <f>'[1]Z07 一般公共预算财政拨款收入支出决算表(财决07表)'!$K251</f>
        <v>0</v>
      </c>
      <c r="I253" s="190" t="str">
        <f t="shared" si="12"/>
        <v>2</v>
      </c>
      <c r="J253" s="190" t="str">
        <f t="shared" si="13"/>
        <v>2</v>
      </c>
      <c r="K253" s="190">
        <f t="shared" si="14"/>
        <v>4</v>
      </c>
      <c r="L253" s="190" t="str">
        <f t="shared" si="15"/>
        <v/>
      </c>
    </row>
    <row r="254" spans="1:12" ht="20.100000000000001" customHeight="1">
      <c r="A254" s="125" t="str">
        <f t="array" ref="A254">INDEX(G:G,SMALL(IF($K$12:$K$500=2,ROW($12:$500),4^8),ROW(G243)))&amp;""</f>
        <v/>
      </c>
      <c r="B254" s="126"/>
      <c r="C254" s="195" t="str">
        <f>IF(ISERROR(VLOOKUP(A254,'[1]Z07 一般公共预算财政拨款收入支出决算表(财决07表)'!$A$10:$T$500,4,FALSE)),"",VLOOKUP(A254,'[1]Z07 一般公共预算财政拨款收入支出决算表(财决07表)'!$A$10:$T$500,4,FALSE))</f>
        <v/>
      </c>
      <c r="D254" s="129" t="str">
        <f>IF(ISERROR(VLOOKUP(A254,'[1]Z07 一般公共预算财政拨款收入支出决算表(财决07表)'!$A$10:$T$500,11,FALSE)),"",VLOOKUP(A254,'[1]Z07 一般公共预算财政拨款收入支出决算表(财决07表)'!$A$10:$T$500,11,FALSE))</f>
        <v/>
      </c>
      <c r="E254" s="129" t="str">
        <f>IF(ISERROR(VLOOKUP(A254,'[1]Z07 一般公共预算财政拨款收入支出决算表(财决07表)'!$A$10:$T$500,12,FALSE)),"",VLOOKUP(A254,'[1]Z07 一般公共预算财政拨款收入支出决算表(财决07表)'!$A$10:$T$500,12,FALSE))</f>
        <v/>
      </c>
      <c r="F254" s="129" t="str">
        <f>IF(ISERROR(VLOOKUP(A254,'[1]Z07 一般公共预算财政拨款收入支出决算表(财决07表)'!$A$10:$T$500,15,FALSE)),"",VLOOKUP(A254,'[1]Z07 一般公共预算财政拨款收入支出决算表(财决07表)'!$A$10:$T$500,15,FALSE))</f>
        <v/>
      </c>
      <c r="G254" s="190">
        <f>'[1]Z07 一般公共预算财政拨款收入支出决算表(财决07表)'!A252</f>
        <v>0</v>
      </c>
      <c r="H254" s="191">
        <f>'[1]Z07 一般公共预算财政拨款收入支出决算表(财决07表)'!$K252</f>
        <v>0</v>
      </c>
      <c r="I254" s="190" t="str">
        <f t="shared" si="12"/>
        <v>2</v>
      </c>
      <c r="J254" s="190" t="str">
        <f t="shared" si="13"/>
        <v>2</v>
      </c>
      <c r="K254" s="190">
        <f t="shared" si="14"/>
        <v>4</v>
      </c>
      <c r="L254" s="190" t="str">
        <f t="shared" si="15"/>
        <v/>
      </c>
    </row>
    <row r="255" spans="1:12" ht="20.100000000000001" customHeight="1">
      <c r="A255" s="125" t="str">
        <f t="array" ref="A255">INDEX(G:G,SMALL(IF($K$12:$K$500=2,ROW($12:$500),4^8),ROW(G244)))&amp;""</f>
        <v/>
      </c>
      <c r="B255" s="126"/>
      <c r="C255" s="195" t="str">
        <f>IF(ISERROR(VLOOKUP(A255,'[1]Z07 一般公共预算财政拨款收入支出决算表(财决07表)'!$A$10:$T$500,4,FALSE)),"",VLOOKUP(A255,'[1]Z07 一般公共预算财政拨款收入支出决算表(财决07表)'!$A$10:$T$500,4,FALSE))</f>
        <v/>
      </c>
      <c r="D255" s="129" t="str">
        <f>IF(ISERROR(VLOOKUP(A255,'[1]Z07 一般公共预算财政拨款收入支出决算表(财决07表)'!$A$10:$T$500,11,FALSE)),"",VLOOKUP(A255,'[1]Z07 一般公共预算财政拨款收入支出决算表(财决07表)'!$A$10:$T$500,11,FALSE))</f>
        <v/>
      </c>
      <c r="E255" s="129" t="str">
        <f>IF(ISERROR(VLOOKUP(A255,'[1]Z07 一般公共预算财政拨款收入支出决算表(财决07表)'!$A$10:$T$500,12,FALSE)),"",VLOOKUP(A255,'[1]Z07 一般公共预算财政拨款收入支出决算表(财决07表)'!$A$10:$T$500,12,FALSE))</f>
        <v/>
      </c>
      <c r="F255" s="129" t="str">
        <f>IF(ISERROR(VLOOKUP(A255,'[1]Z07 一般公共预算财政拨款收入支出决算表(财决07表)'!$A$10:$T$500,15,FALSE)),"",VLOOKUP(A255,'[1]Z07 一般公共预算财政拨款收入支出决算表(财决07表)'!$A$10:$T$500,15,FALSE))</f>
        <v/>
      </c>
      <c r="G255" s="190">
        <f>'[1]Z07 一般公共预算财政拨款收入支出决算表(财决07表)'!A253</f>
        <v>0</v>
      </c>
      <c r="H255" s="191">
        <f>'[1]Z07 一般公共预算财政拨款收入支出决算表(财决07表)'!$K253</f>
        <v>0</v>
      </c>
      <c r="I255" s="190" t="str">
        <f t="shared" si="12"/>
        <v>2</v>
      </c>
      <c r="J255" s="190" t="str">
        <f t="shared" si="13"/>
        <v>2</v>
      </c>
      <c r="K255" s="190">
        <f t="shared" si="14"/>
        <v>4</v>
      </c>
      <c r="L255" s="190" t="str">
        <f t="shared" si="15"/>
        <v/>
      </c>
    </row>
    <row r="256" spans="1:12" ht="20.100000000000001" customHeight="1">
      <c r="A256" s="125" t="str">
        <f t="array" ref="A256">INDEX(G:G,SMALL(IF($K$12:$K$500=2,ROW($12:$500),4^8),ROW(G245)))&amp;""</f>
        <v/>
      </c>
      <c r="B256" s="126"/>
      <c r="C256" s="195" t="str">
        <f>IF(ISERROR(VLOOKUP(A256,'[1]Z07 一般公共预算财政拨款收入支出决算表(财决07表)'!$A$10:$T$500,4,FALSE)),"",VLOOKUP(A256,'[1]Z07 一般公共预算财政拨款收入支出决算表(财决07表)'!$A$10:$T$500,4,FALSE))</f>
        <v/>
      </c>
      <c r="D256" s="129" t="str">
        <f>IF(ISERROR(VLOOKUP(A256,'[1]Z07 一般公共预算财政拨款收入支出决算表(财决07表)'!$A$10:$T$500,11,FALSE)),"",VLOOKUP(A256,'[1]Z07 一般公共预算财政拨款收入支出决算表(财决07表)'!$A$10:$T$500,11,FALSE))</f>
        <v/>
      </c>
      <c r="E256" s="129" t="str">
        <f>IF(ISERROR(VLOOKUP(A256,'[1]Z07 一般公共预算财政拨款收入支出决算表(财决07表)'!$A$10:$T$500,12,FALSE)),"",VLOOKUP(A256,'[1]Z07 一般公共预算财政拨款收入支出决算表(财决07表)'!$A$10:$T$500,12,FALSE))</f>
        <v/>
      </c>
      <c r="F256" s="129" t="str">
        <f>IF(ISERROR(VLOOKUP(A256,'[1]Z07 一般公共预算财政拨款收入支出决算表(财决07表)'!$A$10:$T$500,15,FALSE)),"",VLOOKUP(A256,'[1]Z07 一般公共预算财政拨款收入支出决算表(财决07表)'!$A$10:$T$500,15,FALSE))</f>
        <v/>
      </c>
      <c r="G256" s="190">
        <f>'[1]Z07 一般公共预算财政拨款收入支出决算表(财决07表)'!A254</f>
        <v>0</v>
      </c>
      <c r="H256" s="191">
        <f>'[1]Z07 一般公共预算财政拨款收入支出决算表(财决07表)'!$K254</f>
        <v>0</v>
      </c>
      <c r="I256" s="190" t="str">
        <f t="shared" si="12"/>
        <v>2</v>
      </c>
      <c r="J256" s="190" t="str">
        <f t="shared" si="13"/>
        <v>2</v>
      </c>
      <c r="K256" s="190">
        <f t="shared" si="14"/>
        <v>4</v>
      </c>
      <c r="L256" s="190" t="str">
        <f t="shared" si="15"/>
        <v/>
      </c>
    </row>
    <row r="257" spans="1:12" ht="20.100000000000001" customHeight="1">
      <c r="A257" s="125" t="str">
        <f t="array" ref="A257">INDEX(G:G,SMALL(IF($K$12:$K$500=2,ROW($12:$500),4^8),ROW(G246)))&amp;""</f>
        <v/>
      </c>
      <c r="B257" s="126"/>
      <c r="C257" s="195" t="str">
        <f>IF(ISERROR(VLOOKUP(A257,'[1]Z07 一般公共预算财政拨款收入支出决算表(财决07表)'!$A$10:$T$500,4,FALSE)),"",VLOOKUP(A257,'[1]Z07 一般公共预算财政拨款收入支出决算表(财决07表)'!$A$10:$T$500,4,FALSE))</f>
        <v/>
      </c>
      <c r="D257" s="129" t="str">
        <f>IF(ISERROR(VLOOKUP(A257,'[1]Z07 一般公共预算财政拨款收入支出决算表(财决07表)'!$A$10:$T$500,11,FALSE)),"",VLOOKUP(A257,'[1]Z07 一般公共预算财政拨款收入支出决算表(财决07表)'!$A$10:$T$500,11,FALSE))</f>
        <v/>
      </c>
      <c r="E257" s="129" t="str">
        <f>IF(ISERROR(VLOOKUP(A257,'[1]Z07 一般公共预算财政拨款收入支出决算表(财决07表)'!$A$10:$T$500,12,FALSE)),"",VLOOKUP(A257,'[1]Z07 一般公共预算财政拨款收入支出决算表(财决07表)'!$A$10:$T$500,12,FALSE))</f>
        <v/>
      </c>
      <c r="F257" s="129" t="str">
        <f>IF(ISERROR(VLOOKUP(A257,'[1]Z07 一般公共预算财政拨款收入支出决算表(财决07表)'!$A$10:$T$500,15,FALSE)),"",VLOOKUP(A257,'[1]Z07 一般公共预算财政拨款收入支出决算表(财决07表)'!$A$10:$T$500,15,FALSE))</f>
        <v/>
      </c>
      <c r="G257" s="190">
        <f>'[1]Z07 一般公共预算财政拨款收入支出决算表(财决07表)'!A255</f>
        <v>0</v>
      </c>
      <c r="H257" s="191">
        <f>'[1]Z07 一般公共预算财政拨款收入支出决算表(财决07表)'!$K255</f>
        <v>0</v>
      </c>
      <c r="I257" s="190" t="str">
        <f t="shared" si="12"/>
        <v>2</v>
      </c>
      <c r="J257" s="190" t="str">
        <f t="shared" si="13"/>
        <v>2</v>
      </c>
      <c r="K257" s="190">
        <f t="shared" si="14"/>
        <v>4</v>
      </c>
      <c r="L257" s="190" t="str">
        <f t="shared" si="15"/>
        <v/>
      </c>
    </row>
    <row r="258" spans="1:12" ht="20.100000000000001" customHeight="1">
      <c r="A258" s="125" t="str">
        <f t="array" ref="A258">INDEX(G:G,SMALL(IF($K$12:$K$500=2,ROW($12:$500),4^8),ROW(G247)))&amp;""</f>
        <v/>
      </c>
      <c r="B258" s="126"/>
      <c r="C258" s="195" t="str">
        <f>IF(ISERROR(VLOOKUP(A258,'[1]Z07 一般公共预算财政拨款收入支出决算表(财决07表)'!$A$10:$T$500,4,FALSE)),"",VLOOKUP(A258,'[1]Z07 一般公共预算财政拨款收入支出决算表(财决07表)'!$A$10:$T$500,4,FALSE))</f>
        <v/>
      </c>
      <c r="D258" s="129" t="str">
        <f>IF(ISERROR(VLOOKUP(A258,'[1]Z07 一般公共预算财政拨款收入支出决算表(财决07表)'!$A$10:$T$500,11,FALSE)),"",VLOOKUP(A258,'[1]Z07 一般公共预算财政拨款收入支出决算表(财决07表)'!$A$10:$T$500,11,FALSE))</f>
        <v/>
      </c>
      <c r="E258" s="129" t="str">
        <f>IF(ISERROR(VLOOKUP(A258,'[1]Z07 一般公共预算财政拨款收入支出决算表(财决07表)'!$A$10:$T$500,12,FALSE)),"",VLOOKUP(A258,'[1]Z07 一般公共预算财政拨款收入支出决算表(财决07表)'!$A$10:$T$500,12,FALSE))</f>
        <v/>
      </c>
      <c r="F258" s="129" t="str">
        <f>IF(ISERROR(VLOOKUP(A258,'[1]Z07 一般公共预算财政拨款收入支出决算表(财决07表)'!$A$10:$T$500,15,FALSE)),"",VLOOKUP(A258,'[1]Z07 一般公共预算财政拨款收入支出决算表(财决07表)'!$A$10:$T$500,15,FALSE))</f>
        <v/>
      </c>
      <c r="G258" s="190">
        <f>'[1]Z07 一般公共预算财政拨款收入支出决算表(财决07表)'!A256</f>
        <v>0</v>
      </c>
      <c r="H258" s="191">
        <f>'[1]Z07 一般公共预算财政拨款收入支出决算表(财决07表)'!$K256</f>
        <v>0</v>
      </c>
      <c r="I258" s="190" t="str">
        <f t="shared" si="12"/>
        <v>2</v>
      </c>
      <c r="J258" s="190" t="str">
        <f t="shared" si="13"/>
        <v>2</v>
      </c>
      <c r="K258" s="190">
        <f t="shared" si="14"/>
        <v>4</v>
      </c>
      <c r="L258" s="190" t="str">
        <f t="shared" si="15"/>
        <v/>
      </c>
    </row>
    <row r="259" spans="1:12" ht="20.100000000000001" customHeight="1">
      <c r="A259" s="125" t="str">
        <f t="array" ref="A259">INDEX(G:G,SMALL(IF($K$12:$K$500=2,ROW($12:$500),4^8),ROW(G248)))&amp;""</f>
        <v/>
      </c>
      <c r="B259" s="126"/>
      <c r="C259" s="195" t="str">
        <f>IF(ISERROR(VLOOKUP(A259,'[1]Z07 一般公共预算财政拨款收入支出决算表(财决07表)'!$A$10:$T$500,4,FALSE)),"",VLOOKUP(A259,'[1]Z07 一般公共预算财政拨款收入支出决算表(财决07表)'!$A$10:$T$500,4,FALSE))</f>
        <v/>
      </c>
      <c r="D259" s="129" t="str">
        <f>IF(ISERROR(VLOOKUP(A259,'[1]Z07 一般公共预算财政拨款收入支出决算表(财决07表)'!$A$10:$T$500,11,FALSE)),"",VLOOKUP(A259,'[1]Z07 一般公共预算财政拨款收入支出决算表(财决07表)'!$A$10:$T$500,11,FALSE))</f>
        <v/>
      </c>
      <c r="E259" s="129" t="str">
        <f>IF(ISERROR(VLOOKUP(A259,'[1]Z07 一般公共预算财政拨款收入支出决算表(财决07表)'!$A$10:$T$500,12,FALSE)),"",VLOOKUP(A259,'[1]Z07 一般公共预算财政拨款收入支出决算表(财决07表)'!$A$10:$T$500,12,FALSE))</f>
        <v/>
      </c>
      <c r="F259" s="129" t="str">
        <f>IF(ISERROR(VLOOKUP(A259,'[1]Z07 一般公共预算财政拨款收入支出决算表(财决07表)'!$A$10:$T$500,15,FALSE)),"",VLOOKUP(A259,'[1]Z07 一般公共预算财政拨款收入支出决算表(财决07表)'!$A$10:$T$500,15,FALSE))</f>
        <v/>
      </c>
      <c r="G259" s="190">
        <f>'[1]Z07 一般公共预算财政拨款收入支出决算表(财决07表)'!A257</f>
        <v>0</v>
      </c>
      <c r="H259" s="191">
        <f>'[1]Z07 一般公共预算财政拨款收入支出决算表(财决07表)'!$K257</f>
        <v>0</v>
      </c>
      <c r="I259" s="190" t="str">
        <f t="shared" si="12"/>
        <v>2</v>
      </c>
      <c r="J259" s="190" t="str">
        <f t="shared" si="13"/>
        <v>2</v>
      </c>
      <c r="K259" s="190">
        <f t="shared" si="14"/>
        <v>4</v>
      </c>
      <c r="L259" s="190" t="str">
        <f t="shared" si="15"/>
        <v/>
      </c>
    </row>
    <row r="260" spans="1:12" ht="20.100000000000001" customHeight="1">
      <c r="A260" s="125" t="str">
        <f t="array" ref="A260">INDEX(G:G,SMALL(IF($K$12:$K$500=2,ROW($12:$500),4^8),ROW(G249)))&amp;""</f>
        <v/>
      </c>
      <c r="B260" s="126"/>
      <c r="C260" s="195" t="str">
        <f>IF(ISERROR(VLOOKUP(A260,'[1]Z07 一般公共预算财政拨款收入支出决算表(财决07表)'!$A$10:$T$500,4,FALSE)),"",VLOOKUP(A260,'[1]Z07 一般公共预算财政拨款收入支出决算表(财决07表)'!$A$10:$T$500,4,FALSE))</f>
        <v/>
      </c>
      <c r="D260" s="129" t="str">
        <f>IF(ISERROR(VLOOKUP(A260,'[1]Z07 一般公共预算财政拨款收入支出决算表(财决07表)'!$A$10:$T$500,11,FALSE)),"",VLOOKUP(A260,'[1]Z07 一般公共预算财政拨款收入支出决算表(财决07表)'!$A$10:$T$500,11,FALSE))</f>
        <v/>
      </c>
      <c r="E260" s="129" t="str">
        <f>IF(ISERROR(VLOOKUP(A260,'[1]Z07 一般公共预算财政拨款收入支出决算表(财决07表)'!$A$10:$T$500,12,FALSE)),"",VLOOKUP(A260,'[1]Z07 一般公共预算财政拨款收入支出决算表(财决07表)'!$A$10:$T$500,12,FALSE))</f>
        <v/>
      </c>
      <c r="F260" s="129" t="str">
        <f>IF(ISERROR(VLOOKUP(A260,'[1]Z07 一般公共预算财政拨款收入支出决算表(财决07表)'!$A$10:$T$500,15,FALSE)),"",VLOOKUP(A260,'[1]Z07 一般公共预算财政拨款收入支出决算表(财决07表)'!$A$10:$T$500,15,FALSE))</f>
        <v/>
      </c>
      <c r="G260" s="190">
        <f>'[1]Z07 一般公共预算财政拨款收入支出决算表(财决07表)'!A258</f>
        <v>0</v>
      </c>
      <c r="H260" s="191">
        <f>'[1]Z07 一般公共预算财政拨款收入支出决算表(财决07表)'!$K258</f>
        <v>0</v>
      </c>
      <c r="I260" s="190" t="str">
        <f t="shared" si="12"/>
        <v>2</v>
      </c>
      <c r="J260" s="190" t="str">
        <f t="shared" si="13"/>
        <v>2</v>
      </c>
      <c r="K260" s="190">
        <f t="shared" si="14"/>
        <v>4</v>
      </c>
      <c r="L260" s="190" t="str">
        <f t="shared" si="15"/>
        <v/>
      </c>
    </row>
    <row r="261" spans="1:12" ht="20.100000000000001" customHeight="1">
      <c r="A261" s="125" t="str">
        <f t="array" ref="A261">INDEX(G:G,SMALL(IF($K$12:$K$500=2,ROW($12:$500),4^8),ROW(G250)))&amp;""</f>
        <v/>
      </c>
      <c r="B261" s="126"/>
      <c r="C261" s="195" t="str">
        <f>IF(ISERROR(VLOOKUP(A261,'[1]Z07 一般公共预算财政拨款收入支出决算表(财决07表)'!$A$10:$T$500,4,FALSE)),"",VLOOKUP(A261,'[1]Z07 一般公共预算财政拨款收入支出决算表(财决07表)'!$A$10:$T$500,4,FALSE))</f>
        <v/>
      </c>
      <c r="D261" s="129" t="str">
        <f>IF(ISERROR(VLOOKUP(A261,'[1]Z07 一般公共预算财政拨款收入支出决算表(财决07表)'!$A$10:$T$500,11,FALSE)),"",VLOOKUP(A261,'[1]Z07 一般公共预算财政拨款收入支出决算表(财决07表)'!$A$10:$T$500,11,FALSE))</f>
        <v/>
      </c>
      <c r="E261" s="129" t="str">
        <f>IF(ISERROR(VLOOKUP(A261,'[1]Z07 一般公共预算财政拨款收入支出决算表(财决07表)'!$A$10:$T$500,12,FALSE)),"",VLOOKUP(A261,'[1]Z07 一般公共预算财政拨款收入支出决算表(财决07表)'!$A$10:$T$500,12,FALSE))</f>
        <v/>
      </c>
      <c r="F261" s="129" t="str">
        <f>IF(ISERROR(VLOOKUP(A261,'[1]Z07 一般公共预算财政拨款收入支出决算表(财决07表)'!$A$10:$T$500,15,FALSE)),"",VLOOKUP(A261,'[1]Z07 一般公共预算财政拨款收入支出决算表(财决07表)'!$A$10:$T$500,15,FALSE))</f>
        <v/>
      </c>
      <c r="G261" s="190">
        <f>'[1]Z07 一般公共预算财政拨款收入支出决算表(财决07表)'!A259</f>
        <v>0</v>
      </c>
      <c r="H261" s="191">
        <f>'[1]Z07 一般公共预算财政拨款收入支出决算表(财决07表)'!$K259</f>
        <v>0</v>
      </c>
      <c r="I261" s="190" t="str">
        <f t="shared" si="12"/>
        <v>2</v>
      </c>
      <c r="J261" s="190" t="str">
        <f t="shared" si="13"/>
        <v>2</v>
      </c>
      <c r="K261" s="190">
        <f t="shared" si="14"/>
        <v>4</v>
      </c>
      <c r="L261" s="190" t="str">
        <f t="shared" si="15"/>
        <v/>
      </c>
    </row>
    <row r="262" spans="1:12" ht="20.100000000000001" customHeight="1">
      <c r="A262" s="125" t="str">
        <f t="array" ref="A262">INDEX(G:G,SMALL(IF($K$12:$K$500=2,ROW($12:$500),4^8),ROW(G251)))&amp;""</f>
        <v/>
      </c>
      <c r="B262" s="126"/>
      <c r="C262" s="195" t="str">
        <f>IF(ISERROR(VLOOKUP(A262,'[1]Z07 一般公共预算财政拨款收入支出决算表(财决07表)'!$A$10:$T$500,4,FALSE)),"",VLOOKUP(A262,'[1]Z07 一般公共预算财政拨款收入支出决算表(财决07表)'!$A$10:$T$500,4,FALSE))</f>
        <v/>
      </c>
      <c r="D262" s="129" t="str">
        <f>IF(ISERROR(VLOOKUP(A262,'[1]Z07 一般公共预算财政拨款收入支出决算表(财决07表)'!$A$10:$T$500,11,FALSE)),"",VLOOKUP(A262,'[1]Z07 一般公共预算财政拨款收入支出决算表(财决07表)'!$A$10:$T$500,11,FALSE))</f>
        <v/>
      </c>
      <c r="E262" s="129" t="str">
        <f>IF(ISERROR(VLOOKUP(A262,'[1]Z07 一般公共预算财政拨款收入支出决算表(财决07表)'!$A$10:$T$500,12,FALSE)),"",VLOOKUP(A262,'[1]Z07 一般公共预算财政拨款收入支出决算表(财决07表)'!$A$10:$T$500,12,FALSE))</f>
        <v/>
      </c>
      <c r="F262" s="129" t="str">
        <f>IF(ISERROR(VLOOKUP(A262,'[1]Z07 一般公共预算财政拨款收入支出决算表(财决07表)'!$A$10:$T$500,15,FALSE)),"",VLOOKUP(A262,'[1]Z07 一般公共预算财政拨款收入支出决算表(财决07表)'!$A$10:$T$500,15,FALSE))</f>
        <v/>
      </c>
      <c r="G262" s="190">
        <f>'[1]Z07 一般公共预算财政拨款收入支出决算表(财决07表)'!A260</f>
        <v>0</v>
      </c>
      <c r="H262" s="191">
        <f>'[1]Z07 一般公共预算财政拨款收入支出决算表(财决07表)'!$K260</f>
        <v>0</v>
      </c>
      <c r="I262" s="190" t="str">
        <f t="shared" si="12"/>
        <v>2</v>
      </c>
      <c r="J262" s="190" t="str">
        <f t="shared" si="13"/>
        <v>2</v>
      </c>
      <c r="K262" s="190">
        <f t="shared" si="14"/>
        <v>4</v>
      </c>
      <c r="L262" s="190" t="str">
        <f t="shared" si="15"/>
        <v/>
      </c>
    </row>
    <row r="263" spans="1:12" ht="20.100000000000001" customHeight="1">
      <c r="A263" s="125" t="str">
        <f t="array" ref="A263">INDEX(G:G,SMALL(IF($K$12:$K$500=2,ROW($12:$500),4^8),ROW(G252)))&amp;""</f>
        <v/>
      </c>
      <c r="B263" s="126"/>
      <c r="C263" s="195" t="str">
        <f>IF(ISERROR(VLOOKUP(A263,'[1]Z07 一般公共预算财政拨款收入支出决算表(财决07表)'!$A$10:$T$500,4,FALSE)),"",VLOOKUP(A263,'[1]Z07 一般公共预算财政拨款收入支出决算表(财决07表)'!$A$10:$T$500,4,FALSE))</f>
        <v/>
      </c>
      <c r="D263" s="129" t="str">
        <f>IF(ISERROR(VLOOKUP(A263,'[1]Z07 一般公共预算财政拨款收入支出决算表(财决07表)'!$A$10:$T$500,11,FALSE)),"",VLOOKUP(A263,'[1]Z07 一般公共预算财政拨款收入支出决算表(财决07表)'!$A$10:$T$500,11,FALSE))</f>
        <v/>
      </c>
      <c r="E263" s="129" t="str">
        <f>IF(ISERROR(VLOOKUP(A263,'[1]Z07 一般公共预算财政拨款收入支出决算表(财决07表)'!$A$10:$T$500,12,FALSE)),"",VLOOKUP(A263,'[1]Z07 一般公共预算财政拨款收入支出决算表(财决07表)'!$A$10:$T$500,12,FALSE))</f>
        <v/>
      </c>
      <c r="F263" s="129" t="str">
        <f>IF(ISERROR(VLOOKUP(A263,'[1]Z07 一般公共预算财政拨款收入支出决算表(财决07表)'!$A$10:$T$500,15,FALSE)),"",VLOOKUP(A263,'[1]Z07 一般公共预算财政拨款收入支出决算表(财决07表)'!$A$10:$T$500,15,FALSE))</f>
        <v/>
      </c>
      <c r="G263" s="190">
        <f>'[1]Z07 一般公共预算财政拨款收入支出决算表(财决07表)'!A261</f>
        <v>0</v>
      </c>
      <c r="H263" s="191">
        <f>'[1]Z07 一般公共预算财政拨款收入支出决算表(财决07表)'!$K261</f>
        <v>0</v>
      </c>
      <c r="I263" s="190" t="str">
        <f t="shared" si="12"/>
        <v>2</v>
      </c>
      <c r="J263" s="190" t="str">
        <f t="shared" si="13"/>
        <v>2</v>
      </c>
      <c r="K263" s="190">
        <f t="shared" si="14"/>
        <v>4</v>
      </c>
      <c r="L263" s="190" t="str">
        <f t="shared" si="15"/>
        <v/>
      </c>
    </row>
    <row r="264" spans="1:12" ht="20.100000000000001" customHeight="1">
      <c r="A264" s="125" t="str">
        <f t="array" ref="A264">INDEX(G:G,SMALL(IF($K$12:$K$500=2,ROW($12:$500),4^8),ROW(G253)))&amp;""</f>
        <v/>
      </c>
      <c r="B264" s="126"/>
      <c r="C264" s="195" t="str">
        <f>IF(ISERROR(VLOOKUP(A264,'[1]Z07 一般公共预算财政拨款收入支出决算表(财决07表)'!$A$10:$T$500,4,FALSE)),"",VLOOKUP(A264,'[1]Z07 一般公共预算财政拨款收入支出决算表(财决07表)'!$A$10:$T$500,4,FALSE))</f>
        <v/>
      </c>
      <c r="D264" s="129" t="str">
        <f>IF(ISERROR(VLOOKUP(A264,'[1]Z07 一般公共预算财政拨款收入支出决算表(财决07表)'!$A$10:$T$500,11,FALSE)),"",VLOOKUP(A264,'[1]Z07 一般公共预算财政拨款收入支出决算表(财决07表)'!$A$10:$T$500,11,FALSE))</f>
        <v/>
      </c>
      <c r="E264" s="129" t="str">
        <f>IF(ISERROR(VLOOKUP(A264,'[1]Z07 一般公共预算财政拨款收入支出决算表(财决07表)'!$A$10:$T$500,12,FALSE)),"",VLOOKUP(A264,'[1]Z07 一般公共预算财政拨款收入支出决算表(财决07表)'!$A$10:$T$500,12,FALSE))</f>
        <v/>
      </c>
      <c r="F264" s="129" t="str">
        <f>IF(ISERROR(VLOOKUP(A264,'[1]Z07 一般公共预算财政拨款收入支出决算表(财决07表)'!$A$10:$T$500,15,FALSE)),"",VLOOKUP(A264,'[1]Z07 一般公共预算财政拨款收入支出决算表(财决07表)'!$A$10:$T$500,15,FALSE))</f>
        <v/>
      </c>
      <c r="G264" s="190">
        <f>'[1]Z07 一般公共预算财政拨款收入支出决算表(财决07表)'!A262</f>
        <v>0</v>
      </c>
      <c r="H264" s="191">
        <f>'[1]Z07 一般公共预算财政拨款收入支出决算表(财决07表)'!$K262</f>
        <v>0</v>
      </c>
      <c r="I264" s="190" t="str">
        <f t="shared" si="12"/>
        <v>2</v>
      </c>
      <c r="J264" s="190" t="str">
        <f t="shared" si="13"/>
        <v>2</v>
      </c>
      <c r="K264" s="190">
        <f t="shared" si="14"/>
        <v>4</v>
      </c>
      <c r="L264" s="190" t="str">
        <f t="shared" si="15"/>
        <v/>
      </c>
    </row>
    <row r="265" spans="1:12" ht="20.100000000000001" customHeight="1">
      <c r="A265" s="125" t="str">
        <f t="array" ref="A265">INDEX(G:G,SMALL(IF($K$12:$K$500=2,ROW($12:$500),4^8),ROW(G254)))&amp;""</f>
        <v/>
      </c>
      <c r="B265" s="126"/>
      <c r="C265" s="195" t="str">
        <f>IF(ISERROR(VLOOKUP(A265,'[1]Z07 一般公共预算财政拨款收入支出决算表(财决07表)'!$A$10:$T$500,4,FALSE)),"",VLOOKUP(A265,'[1]Z07 一般公共预算财政拨款收入支出决算表(财决07表)'!$A$10:$T$500,4,FALSE))</f>
        <v/>
      </c>
      <c r="D265" s="129" t="str">
        <f>IF(ISERROR(VLOOKUP(A265,'[1]Z07 一般公共预算财政拨款收入支出决算表(财决07表)'!$A$10:$T$500,11,FALSE)),"",VLOOKUP(A265,'[1]Z07 一般公共预算财政拨款收入支出决算表(财决07表)'!$A$10:$T$500,11,FALSE))</f>
        <v/>
      </c>
      <c r="E265" s="129" t="str">
        <f>IF(ISERROR(VLOOKUP(A265,'[1]Z07 一般公共预算财政拨款收入支出决算表(财决07表)'!$A$10:$T$500,12,FALSE)),"",VLOOKUP(A265,'[1]Z07 一般公共预算财政拨款收入支出决算表(财决07表)'!$A$10:$T$500,12,FALSE))</f>
        <v/>
      </c>
      <c r="F265" s="129" t="str">
        <f>IF(ISERROR(VLOOKUP(A265,'[1]Z07 一般公共预算财政拨款收入支出决算表(财决07表)'!$A$10:$T$500,15,FALSE)),"",VLOOKUP(A265,'[1]Z07 一般公共预算财政拨款收入支出决算表(财决07表)'!$A$10:$T$500,15,FALSE))</f>
        <v/>
      </c>
      <c r="G265" s="190">
        <f>'[1]Z07 一般公共预算财政拨款收入支出决算表(财决07表)'!A263</f>
        <v>0</v>
      </c>
      <c r="H265" s="191">
        <f>'[1]Z07 一般公共预算财政拨款收入支出决算表(财决07表)'!$K263</f>
        <v>0</v>
      </c>
      <c r="I265" s="190" t="str">
        <f t="shared" si="12"/>
        <v>2</v>
      </c>
      <c r="J265" s="190" t="str">
        <f t="shared" si="13"/>
        <v>2</v>
      </c>
      <c r="K265" s="190">
        <f t="shared" si="14"/>
        <v>4</v>
      </c>
      <c r="L265" s="190" t="str">
        <f t="shared" si="15"/>
        <v/>
      </c>
    </row>
    <row r="266" spans="1:12" ht="20.100000000000001" customHeight="1">
      <c r="A266" s="125" t="str">
        <f t="array" ref="A266">INDEX(G:G,SMALL(IF($K$12:$K$500=2,ROW($12:$500),4^8),ROW(G255)))&amp;""</f>
        <v/>
      </c>
      <c r="B266" s="126"/>
      <c r="C266" s="195" t="str">
        <f>IF(ISERROR(VLOOKUP(A266,'[1]Z07 一般公共预算财政拨款收入支出决算表(财决07表)'!$A$10:$T$500,4,FALSE)),"",VLOOKUP(A266,'[1]Z07 一般公共预算财政拨款收入支出决算表(财决07表)'!$A$10:$T$500,4,FALSE))</f>
        <v/>
      </c>
      <c r="D266" s="129" t="str">
        <f>IF(ISERROR(VLOOKUP(A266,'[1]Z07 一般公共预算财政拨款收入支出决算表(财决07表)'!$A$10:$T$500,11,FALSE)),"",VLOOKUP(A266,'[1]Z07 一般公共预算财政拨款收入支出决算表(财决07表)'!$A$10:$T$500,11,FALSE))</f>
        <v/>
      </c>
      <c r="E266" s="129" t="str">
        <f>IF(ISERROR(VLOOKUP(A266,'[1]Z07 一般公共预算财政拨款收入支出决算表(财决07表)'!$A$10:$T$500,12,FALSE)),"",VLOOKUP(A266,'[1]Z07 一般公共预算财政拨款收入支出决算表(财决07表)'!$A$10:$T$500,12,FALSE))</f>
        <v/>
      </c>
      <c r="F266" s="129" t="str">
        <f>IF(ISERROR(VLOOKUP(A266,'[1]Z07 一般公共预算财政拨款收入支出决算表(财决07表)'!$A$10:$T$500,15,FALSE)),"",VLOOKUP(A266,'[1]Z07 一般公共预算财政拨款收入支出决算表(财决07表)'!$A$10:$T$500,15,FALSE))</f>
        <v/>
      </c>
      <c r="G266" s="190">
        <f>'[1]Z07 一般公共预算财政拨款收入支出决算表(财决07表)'!A264</f>
        <v>0</v>
      </c>
      <c r="H266" s="191">
        <f>'[1]Z07 一般公共预算财政拨款收入支出决算表(财决07表)'!$K264</f>
        <v>0</v>
      </c>
      <c r="I266" s="190" t="str">
        <f t="shared" si="12"/>
        <v>2</v>
      </c>
      <c r="J266" s="190" t="str">
        <f t="shared" si="13"/>
        <v>2</v>
      </c>
      <c r="K266" s="190">
        <f t="shared" si="14"/>
        <v>4</v>
      </c>
      <c r="L266" s="190" t="str">
        <f t="shared" si="15"/>
        <v/>
      </c>
    </row>
    <row r="267" spans="1:12" ht="20.100000000000001" customHeight="1">
      <c r="A267" s="125" t="str">
        <f t="array" ref="A267">INDEX(G:G,SMALL(IF($K$12:$K$500=2,ROW($12:$500),4^8),ROW(G256)))&amp;""</f>
        <v/>
      </c>
      <c r="B267" s="126"/>
      <c r="C267" s="195" t="str">
        <f>IF(ISERROR(VLOOKUP(A267,'[1]Z07 一般公共预算财政拨款收入支出决算表(财决07表)'!$A$10:$T$500,4,FALSE)),"",VLOOKUP(A267,'[1]Z07 一般公共预算财政拨款收入支出决算表(财决07表)'!$A$10:$T$500,4,FALSE))</f>
        <v/>
      </c>
      <c r="D267" s="129" t="str">
        <f>IF(ISERROR(VLOOKUP(A267,'[1]Z07 一般公共预算财政拨款收入支出决算表(财决07表)'!$A$10:$T$500,11,FALSE)),"",VLOOKUP(A267,'[1]Z07 一般公共预算财政拨款收入支出决算表(财决07表)'!$A$10:$T$500,11,FALSE))</f>
        <v/>
      </c>
      <c r="E267" s="129" t="str">
        <f>IF(ISERROR(VLOOKUP(A267,'[1]Z07 一般公共预算财政拨款收入支出决算表(财决07表)'!$A$10:$T$500,12,FALSE)),"",VLOOKUP(A267,'[1]Z07 一般公共预算财政拨款收入支出决算表(财决07表)'!$A$10:$T$500,12,FALSE))</f>
        <v/>
      </c>
      <c r="F267" s="129" t="str">
        <f>IF(ISERROR(VLOOKUP(A267,'[1]Z07 一般公共预算财政拨款收入支出决算表(财决07表)'!$A$10:$T$500,15,FALSE)),"",VLOOKUP(A267,'[1]Z07 一般公共预算财政拨款收入支出决算表(财决07表)'!$A$10:$T$500,15,FALSE))</f>
        <v/>
      </c>
      <c r="G267" s="190">
        <f>'[1]Z07 一般公共预算财政拨款收入支出决算表(财决07表)'!A265</f>
        <v>0</v>
      </c>
      <c r="H267" s="191">
        <f>'[1]Z07 一般公共预算财政拨款收入支出决算表(财决07表)'!$K265</f>
        <v>0</v>
      </c>
      <c r="I267" s="190" t="str">
        <f t="shared" si="12"/>
        <v>2</v>
      </c>
      <c r="J267" s="190" t="str">
        <f t="shared" si="13"/>
        <v>2</v>
      </c>
      <c r="K267" s="190">
        <f t="shared" si="14"/>
        <v>4</v>
      </c>
      <c r="L267" s="190" t="str">
        <f t="shared" si="15"/>
        <v/>
      </c>
    </row>
    <row r="268" spans="1:12" ht="20.100000000000001" customHeight="1">
      <c r="A268" s="125" t="str">
        <f t="array" ref="A268">INDEX(G:G,SMALL(IF($K$12:$K$500=2,ROW($12:$500),4^8),ROW(G257)))&amp;""</f>
        <v/>
      </c>
      <c r="B268" s="126"/>
      <c r="C268" s="195" t="str">
        <f>IF(ISERROR(VLOOKUP(A268,'[1]Z07 一般公共预算财政拨款收入支出决算表(财决07表)'!$A$10:$T$500,4,FALSE)),"",VLOOKUP(A268,'[1]Z07 一般公共预算财政拨款收入支出决算表(财决07表)'!$A$10:$T$500,4,FALSE))</f>
        <v/>
      </c>
      <c r="D268" s="129" t="str">
        <f>IF(ISERROR(VLOOKUP(A268,'[1]Z07 一般公共预算财政拨款收入支出决算表(财决07表)'!$A$10:$T$500,11,FALSE)),"",VLOOKUP(A268,'[1]Z07 一般公共预算财政拨款收入支出决算表(财决07表)'!$A$10:$T$500,11,FALSE))</f>
        <v/>
      </c>
      <c r="E268" s="129" t="str">
        <f>IF(ISERROR(VLOOKUP(A268,'[1]Z07 一般公共预算财政拨款收入支出决算表(财决07表)'!$A$10:$T$500,12,FALSE)),"",VLOOKUP(A268,'[1]Z07 一般公共预算财政拨款收入支出决算表(财决07表)'!$A$10:$T$500,12,FALSE))</f>
        <v/>
      </c>
      <c r="F268" s="129" t="str">
        <f>IF(ISERROR(VLOOKUP(A268,'[1]Z07 一般公共预算财政拨款收入支出决算表(财决07表)'!$A$10:$T$500,15,FALSE)),"",VLOOKUP(A268,'[1]Z07 一般公共预算财政拨款收入支出决算表(财决07表)'!$A$10:$T$500,15,FALSE))</f>
        <v/>
      </c>
      <c r="G268" s="190">
        <f>'[1]Z07 一般公共预算财政拨款收入支出决算表(财决07表)'!A266</f>
        <v>0</v>
      </c>
      <c r="H268" s="191">
        <f>'[1]Z07 一般公共预算财政拨款收入支出决算表(财决07表)'!$K266</f>
        <v>0</v>
      </c>
      <c r="I268" s="190" t="str">
        <f t="shared" si="12"/>
        <v>2</v>
      </c>
      <c r="J268" s="190" t="str">
        <f t="shared" si="13"/>
        <v>2</v>
      </c>
      <c r="K268" s="190">
        <f t="shared" si="14"/>
        <v>4</v>
      </c>
      <c r="L268" s="190" t="str">
        <f t="shared" si="15"/>
        <v/>
      </c>
    </row>
    <row r="269" spans="1:12" ht="20.100000000000001" customHeight="1">
      <c r="A269" s="125" t="str">
        <f t="array" ref="A269">INDEX(G:G,SMALL(IF($K$12:$K$500=2,ROW($12:$500),4^8),ROW(G258)))&amp;""</f>
        <v/>
      </c>
      <c r="B269" s="126"/>
      <c r="C269" s="195" t="str">
        <f>IF(ISERROR(VLOOKUP(A269,'[1]Z07 一般公共预算财政拨款收入支出决算表(财决07表)'!$A$10:$T$500,4,FALSE)),"",VLOOKUP(A269,'[1]Z07 一般公共预算财政拨款收入支出决算表(财决07表)'!$A$10:$T$500,4,FALSE))</f>
        <v/>
      </c>
      <c r="D269" s="129" t="str">
        <f>IF(ISERROR(VLOOKUP(A269,'[1]Z07 一般公共预算财政拨款收入支出决算表(财决07表)'!$A$10:$T$500,11,FALSE)),"",VLOOKUP(A269,'[1]Z07 一般公共预算财政拨款收入支出决算表(财决07表)'!$A$10:$T$500,11,FALSE))</f>
        <v/>
      </c>
      <c r="E269" s="129" t="str">
        <f>IF(ISERROR(VLOOKUP(A269,'[1]Z07 一般公共预算财政拨款收入支出决算表(财决07表)'!$A$10:$T$500,12,FALSE)),"",VLOOKUP(A269,'[1]Z07 一般公共预算财政拨款收入支出决算表(财决07表)'!$A$10:$T$500,12,FALSE))</f>
        <v/>
      </c>
      <c r="F269" s="129" t="str">
        <f>IF(ISERROR(VLOOKUP(A269,'[1]Z07 一般公共预算财政拨款收入支出决算表(财决07表)'!$A$10:$T$500,15,FALSE)),"",VLOOKUP(A269,'[1]Z07 一般公共预算财政拨款收入支出决算表(财决07表)'!$A$10:$T$500,15,FALSE))</f>
        <v/>
      </c>
      <c r="G269" s="190">
        <f>'[1]Z07 一般公共预算财政拨款收入支出决算表(财决07表)'!A267</f>
        <v>0</v>
      </c>
      <c r="H269" s="191">
        <f>'[1]Z07 一般公共预算财政拨款收入支出决算表(财决07表)'!$K267</f>
        <v>0</v>
      </c>
      <c r="I269" s="190" t="str">
        <f t="shared" ref="I269:I332" si="16">IF(G269&gt;0,"1","2")</f>
        <v>2</v>
      </c>
      <c r="J269" s="190" t="str">
        <f t="shared" ref="J269:J332" si="17">IF(H269&gt;0,"1","2")</f>
        <v>2</v>
      </c>
      <c r="K269" s="190">
        <f t="shared" ref="K269:K332" si="18">I269+J269</f>
        <v>4</v>
      </c>
      <c r="L269" s="190" t="str">
        <f t="shared" ref="L269:L332" si="19">IF(C269&lt;&gt;"",ROW(),"")</f>
        <v/>
      </c>
    </row>
    <row r="270" spans="1:12" ht="20.100000000000001" customHeight="1">
      <c r="A270" s="125" t="str">
        <f t="array" ref="A270">INDEX(G:G,SMALL(IF($K$12:$K$500=2,ROW($12:$500),4^8),ROW(G259)))&amp;""</f>
        <v/>
      </c>
      <c r="B270" s="126"/>
      <c r="C270" s="195" t="str">
        <f>IF(ISERROR(VLOOKUP(A270,'[1]Z07 一般公共预算财政拨款收入支出决算表(财决07表)'!$A$10:$T$500,4,FALSE)),"",VLOOKUP(A270,'[1]Z07 一般公共预算财政拨款收入支出决算表(财决07表)'!$A$10:$T$500,4,FALSE))</f>
        <v/>
      </c>
      <c r="D270" s="129" t="str">
        <f>IF(ISERROR(VLOOKUP(A270,'[1]Z07 一般公共预算财政拨款收入支出决算表(财决07表)'!$A$10:$T$500,11,FALSE)),"",VLOOKUP(A270,'[1]Z07 一般公共预算财政拨款收入支出决算表(财决07表)'!$A$10:$T$500,11,FALSE))</f>
        <v/>
      </c>
      <c r="E270" s="129" t="str">
        <f>IF(ISERROR(VLOOKUP(A270,'[1]Z07 一般公共预算财政拨款收入支出决算表(财决07表)'!$A$10:$T$500,12,FALSE)),"",VLOOKUP(A270,'[1]Z07 一般公共预算财政拨款收入支出决算表(财决07表)'!$A$10:$T$500,12,FALSE))</f>
        <v/>
      </c>
      <c r="F270" s="129" t="str">
        <f>IF(ISERROR(VLOOKUP(A270,'[1]Z07 一般公共预算财政拨款收入支出决算表(财决07表)'!$A$10:$T$500,15,FALSE)),"",VLOOKUP(A270,'[1]Z07 一般公共预算财政拨款收入支出决算表(财决07表)'!$A$10:$T$500,15,FALSE))</f>
        <v/>
      </c>
      <c r="G270" s="190">
        <f>'[1]Z07 一般公共预算财政拨款收入支出决算表(财决07表)'!A268</f>
        <v>0</v>
      </c>
      <c r="H270" s="191">
        <f>'[1]Z07 一般公共预算财政拨款收入支出决算表(财决07表)'!$K268</f>
        <v>0</v>
      </c>
      <c r="I270" s="190" t="str">
        <f t="shared" si="16"/>
        <v>2</v>
      </c>
      <c r="J270" s="190" t="str">
        <f t="shared" si="17"/>
        <v>2</v>
      </c>
      <c r="K270" s="190">
        <f t="shared" si="18"/>
        <v>4</v>
      </c>
      <c r="L270" s="190" t="str">
        <f t="shared" si="19"/>
        <v/>
      </c>
    </row>
    <row r="271" spans="1:12" ht="20.100000000000001" customHeight="1">
      <c r="A271" s="125" t="str">
        <f t="array" ref="A271">INDEX(G:G,SMALL(IF($K$12:$K$500=2,ROW($12:$500),4^8),ROW(G260)))&amp;""</f>
        <v/>
      </c>
      <c r="B271" s="126"/>
      <c r="C271" s="195" t="str">
        <f>IF(ISERROR(VLOOKUP(A271,'[1]Z07 一般公共预算财政拨款收入支出决算表(财决07表)'!$A$10:$T$500,4,FALSE)),"",VLOOKUP(A271,'[1]Z07 一般公共预算财政拨款收入支出决算表(财决07表)'!$A$10:$T$500,4,FALSE))</f>
        <v/>
      </c>
      <c r="D271" s="129" t="str">
        <f>IF(ISERROR(VLOOKUP(A271,'[1]Z07 一般公共预算财政拨款收入支出决算表(财决07表)'!$A$10:$T$500,11,FALSE)),"",VLOOKUP(A271,'[1]Z07 一般公共预算财政拨款收入支出决算表(财决07表)'!$A$10:$T$500,11,FALSE))</f>
        <v/>
      </c>
      <c r="E271" s="129" t="str">
        <f>IF(ISERROR(VLOOKUP(A271,'[1]Z07 一般公共预算财政拨款收入支出决算表(财决07表)'!$A$10:$T$500,12,FALSE)),"",VLOOKUP(A271,'[1]Z07 一般公共预算财政拨款收入支出决算表(财决07表)'!$A$10:$T$500,12,FALSE))</f>
        <v/>
      </c>
      <c r="F271" s="129" t="str">
        <f>IF(ISERROR(VLOOKUP(A271,'[1]Z07 一般公共预算财政拨款收入支出决算表(财决07表)'!$A$10:$T$500,15,FALSE)),"",VLOOKUP(A271,'[1]Z07 一般公共预算财政拨款收入支出决算表(财决07表)'!$A$10:$T$500,15,FALSE))</f>
        <v/>
      </c>
      <c r="G271" s="190">
        <f>'[1]Z07 一般公共预算财政拨款收入支出决算表(财决07表)'!A269</f>
        <v>0</v>
      </c>
      <c r="H271" s="191">
        <f>'[1]Z07 一般公共预算财政拨款收入支出决算表(财决07表)'!$K269</f>
        <v>0</v>
      </c>
      <c r="I271" s="190" t="str">
        <f t="shared" si="16"/>
        <v>2</v>
      </c>
      <c r="J271" s="190" t="str">
        <f t="shared" si="17"/>
        <v>2</v>
      </c>
      <c r="K271" s="190">
        <f t="shared" si="18"/>
        <v>4</v>
      </c>
      <c r="L271" s="190" t="str">
        <f t="shared" si="19"/>
        <v/>
      </c>
    </row>
    <row r="272" spans="1:12" ht="20.100000000000001" customHeight="1">
      <c r="A272" s="125" t="str">
        <f t="array" ref="A272">INDEX(G:G,SMALL(IF($K$12:$K$500=2,ROW($12:$500),4^8),ROW(G261)))&amp;""</f>
        <v/>
      </c>
      <c r="B272" s="126"/>
      <c r="C272" s="195" t="str">
        <f>IF(ISERROR(VLOOKUP(A272,'[1]Z07 一般公共预算财政拨款收入支出决算表(财决07表)'!$A$10:$T$500,4,FALSE)),"",VLOOKUP(A272,'[1]Z07 一般公共预算财政拨款收入支出决算表(财决07表)'!$A$10:$T$500,4,FALSE))</f>
        <v/>
      </c>
      <c r="D272" s="129" t="str">
        <f>IF(ISERROR(VLOOKUP(A272,'[1]Z07 一般公共预算财政拨款收入支出决算表(财决07表)'!$A$10:$T$500,11,FALSE)),"",VLOOKUP(A272,'[1]Z07 一般公共预算财政拨款收入支出决算表(财决07表)'!$A$10:$T$500,11,FALSE))</f>
        <v/>
      </c>
      <c r="E272" s="129" t="str">
        <f>IF(ISERROR(VLOOKUP(A272,'[1]Z07 一般公共预算财政拨款收入支出决算表(财决07表)'!$A$10:$T$500,12,FALSE)),"",VLOOKUP(A272,'[1]Z07 一般公共预算财政拨款收入支出决算表(财决07表)'!$A$10:$T$500,12,FALSE))</f>
        <v/>
      </c>
      <c r="F272" s="129" t="str">
        <f>IF(ISERROR(VLOOKUP(A272,'[1]Z07 一般公共预算财政拨款收入支出决算表(财决07表)'!$A$10:$T$500,15,FALSE)),"",VLOOKUP(A272,'[1]Z07 一般公共预算财政拨款收入支出决算表(财决07表)'!$A$10:$T$500,15,FALSE))</f>
        <v/>
      </c>
      <c r="G272" s="190">
        <f>'[1]Z07 一般公共预算财政拨款收入支出决算表(财决07表)'!A270</f>
        <v>0</v>
      </c>
      <c r="H272" s="191">
        <f>'[1]Z07 一般公共预算财政拨款收入支出决算表(财决07表)'!$K270</f>
        <v>0</v>
      </c>
      <c r="I272" s="190" t="str">
        <f t="shared" si="16"/>
        <v>2</v>
      </c>
      <c r="J272" s="190" t="str">
        <f t="shared" si="17"/>
        <v>2</v>
      </c>
      <c r="K272" s="190">
        <f t="shared" si="18"/>
        <v>4</v>
      </c>
      <c r="L272" s="190" t="str">
        <f t="shared" si="19"/>
        <v/>
      </c>
    </row>
    <row r="273" spans="1:12" ht="20.100000000000001" customHeight="1">
      <c r="A273" s="125" t="str">
        <f t="array" ref="A273">INDEX(G:G,SMALL(IF($K$12:$K$500=2,ROW($12:$500),4^8),ROW(G262)))&amp;""</f>
        <v/>
      </c>
      <c r="B273" s="126"/>
      <c r="C273" s="195" t="str">
        <f>IF(ISERROR(VLOOKUP(A273,'[1]Z07 一般公共预算财政拨款收入支出决算表(财决07表)'!$A$10:$T$500,4,FALSE)),"",VLOOKUP(A273,'[1]Z07 一般公共预算财政拨款收入支出决算表(财决07表)'!$A$10:$T$500,4,FALSE))</f>
        <v/>
      </c>
      <c r="D273" s="129" t="str">
        <f>IF(ISERROR(VLOOKUP(A273,'[1]Z07 一般公共预算财政拨款收入支出决算表(财决07表)'!$A$10:$T$500,11,FALSE)),"",VLOOKUP(A273,'[1]Z07 一般公共预算财政拨款收入支出决算表(财决07表)'!$A$10:$T$500,11,FALSE))</f>
        <v/>
      </c>
      <c r="E273" s="129" t="str">
        <f>IF(ISERROR(VLOOKUP(A273,'[1]Z07 一般公共预算财政拨款收入支出决算表(财决07表)'!$A$10:$T$500,12,FALSE)),"",VLOOKUP(A273,'[1]Z07 一般公共预算财政拨款收入支出决算表(财决07表)'!$A$10:$T$500,12,FALSE))</f>
        <v/>
      </c>
      <c r="F273" s="129" t="str">
        <f>IF(ISERROR(VLOOKUP(A273,'[1]Z07 一般公共预算财政拨款收入支出决算表(财决07表)'!$A$10:$T$500,15,FALSE)),"",VLOOKUP(A273,'[1]Z07 一般公共预算财政拨款收入支出决算表(财决07表)'!$A$10:$T$500,15,FALSE))</f>
        <v/>
      </c>
      <c r="G273" s="190">
        <f>'[1]Z07 一般公共预算财政拨款收入支出决算表(财决07表)'!A271</f>
        <v>0</v>
      </c>
      <c r="H273" s="191">
        <f>'[1]Z07 一般公共预算财政拨款收入支出决算表(财决07表)'!$K271</f>
        <v>0</v>
      </c>
      <c r="I273" s="190" t="str">
        <f t="shared" si="16"/>
        <v>2</v>
      </c>
      <c r="J273" s="190" t="str">
        <f t="shared" si="17"/>
        <v>2</v>
      </c>
      <c r="K273" s="190">
        <f t="shared" si="18"/>
        <v>4</v>
      </c>
      <c r="L273" s="190" t="str">
        <f t="shared" si="19"/>
        <v/>
      </c>
    </row>
    <row r="274" spans="1:12" ht="20.100000000000001" customHeight="1">
      <c r="A274" s="125" t="str">
        <f t="array" ref="A274">INDEX(G:G,SMALL(IF($K$12:$K$500=2,ROW($12:$500),4^8),ROW(G263)))&amp;""</f>
        <v/>
      </c>
      <c r="B274" s="126"/>
      <c r="C274" s="195" t="str">
        <f>IF(ISERROR(VLOOKUP(A274,'[1]Z07 一般公共预算财政拨款收入支出决算表(财决07表)'!$A$10:$T$500,4,FALSE)),"",VLOOKUP(A274,'[1]Z07 一般公共预算财政拨款收入支出决算表(财决07表)'!$A$10:$T$500,4,FALSE))</f>
        <v/>
      </c>
      <c r="D274" s="129" t="str">
        <f>IF(ISERROR(VLOOKUP(A274,'[1]Z07 一般公共预算财政拨款收入支出决算表(财决07表)'!$A$10:$T$500,11,FALSE)),"",VLOOKUP(A274,'[1]Z07 一般公共预算财政拨款收入支出决算表(财决07表)'!$A$10:$T$500,11,FALSE))</f>
        <v/>
      </c>
      <c r="E274" s="129" t="str">
        <f>IF(ISERROR(VLOOKUP(A274,'[1]Z07 一般公共预算财政拨款收入支出决算表(财决07表)'!$A$10:$T$500,12,FALSE)),"",VLOOKUP(A274,'[1]Z07 一般公共预算财政拨款收入支出决算表(财决07表)'!$A$10:$T$500,12,FALSE))</f>
        <v/>
      </c>
      <c r="F274" s="129" t="str">
        <f>IF(ISERROR(VLOOKUP(A274,'[1]Z07 一般公共预算财政拨款收入支出决算表(财决07表)'!$A$10:$T$500,15,FALSE)),"",VLOOKUP(A274,'[1]Z07 一般公共预算财政拨款收入支出决算表(财决07表)'!$A$10:$T$500,15,FALSE))</f>
        <v/>
      </c>
      <c r="G274" s="190">
        <f>'[1]Z07 一般公共预算财政拨款收入支出决算表(财决07表)'!A272</f>
        <v>0</v>
      </c>
      <c r="H274" s="191">
        <f>'[1]Z07 一般公共预算财政拨款收入支出决算表(财决07表)'!$K272</f>
        <v>0</v>
      </c>
      <c r="I274" s="190" t="str">
        <f t="shared" si="16"/>
        <v>2</v>
      </c>
      <c r="J274" s="190" t="str">
        <f t="shared" si="17"/>
        <v>2</v>
      </c>
      <c r="K274" s="190">
        <f t="shared" si="18"/>
        <v>4</v>
      </c>
      <c r="L274" s="190" t="str">
        <f t="shared" si="19"/>
        <v/>
      </c>
    </row>
    <row r="275" spans="1:12" ht="20.100000000000001" customHeight="1">
      <c r="A275" s="125" t="str">
        <f t="array" ref="A275">INDEX(G:G,SMALL(IF($K$12:$K$500=2,ROW($12:$500),4^8),ROW(G264)))&amp;""</f>
        <v/>
      </c>
      <c r="B275" s="126"/>
      <c r="C275" s="195" t="str">
        <f>IF(ISERROR(VLOOKUP(A275,'[1]Z07 一般公共预算财政拨款收入支出决算表(财决07表)'!$A$10:$T$500,4,FALSE)),"",VLOOKUP(A275,'[1]Z07 一般公共预算财政拨款收入支出决算表(财决07表)'!$A$10:$T$500,4,FALSE))</f>
        <v/>
      </c>
      <c r="D275" s="129" t="str">
        <f>IF(ISERROR(VLOOKUP(A275,'[1]Z07 一般公共预算财政拨款收入支出决算表(财决07表)'!$A$10:$T$500,11,FALSE)),"",VLOOKUP(A275,'[1]Z07 一般公共预算财政拨款收入支出决算表(财决07表)'!$A$10:$T$500,11,FALSE))</f>
        <v/>
      </c>
      <c r="E275" s="129" t="str">
        <f>IF(ISERROR(VLOOKUP(A275,'[1]Z07 一般公共预算财政拨款收入支出决算表(财决07表)'!$A$10:$T$500,12,FALSE)),"",VLOOKUP(A275,'[1]Z07 一般公共预算财政拨款收入支出决算表(财决07表)'!$A$10:$T$500,12,FALSE))</f>
        <v/>
      </c>
      <c r="F275" s="129" t="str">
        <f>IF(ISERROR(VLOOKUP(A275,'[1]Z07 一般公共预算财政拨款收入支出决算表(财决07表)'!$A$10:$T$500,15,FALSE)),"",VLOOKUP(A275,'[1]Z07 一般公共预算财政拨款收入支出决算表(财决07表)'!$A$10:$T$500,15,FALSE))</f>
        <v/>
      </c>
      <c r="G275" s="190">
        <f>'[1]Z07 一般公共预算财政拨款收入支出决算表(财决07表)'!A273</f>
        <v>0</v>
      </c>
      <c r="H275" s="191">
        <f>'[1]Z07 一般公共预算财政拨款收入支出决算表(财决07表)'!$K273</f>
        <v>0</v>
      </c>
      <c r="I275" s="190" t="str">
        <f t="shared" si="16"/>
        <v>2</v>
      </c>
      <c r="J275" s="190" t="str">
        <f t="shared" si="17"/>
        <v>2</v>
      </c>
      <c r="K275" s="190">
        <f t="shared" si="18"/>
        <v>4</v>
      </c>
      <c r="L275" s="190" t="str">
        <f t="shared" si="19"/>
        <v/>
      </c>
    </row>
    <row r="276" spans="1:12" ht="20.100000000000001" customHeight="1">
      <c r="A276" s="125" t="str">
        <f t="array" ref="A276">INDEX(G:G,SMALL(IF($K$12:$K$500=2,ROW($12:$500),4^8),ROW(G265)))&amp;""</f>
        <v/>
      </c>
      <c r="B276" s="126"/>
      <c r="C276" s="195" t="str">
        <f>IF(ISERROR(VLOOKUP(A276,'[1]Z07 一般公共预算财政拨款收入支出决算表(财决07表)'!$A$10:$T$500,4,FALSE)),"",VLOOKUP(A276,'[1]Z07 一般公共预算财政拨款收入支出决算表(财决07表)'!$A$10:$T$500,4,FALSE))</f>
        <v/>
      </c>
      <c r="D276" s="129" t="str">
        <f>IF(ISERROR(VLOOKUP(A276,'[1]Z07 一般公共预算财政拨款收入支出决算表(财决07表)'!$A$10:$T$500,11,FALSE)),"",VLOOKUP(A276,'[1]Z07 一般公共预算财政拨款收入支出决算表(财决07表)'!$A$10:$T$500,11,FALSE))</f>
        <v/>
      </c>
      <c r="E276" s="129" t="str">
        <f>IF(ISERROR(VLOOKUP(A276,'[1]Z07 一般公共预算财政拨款收入支出决算表(财决07表)'!$A$10:$T$500,12,FALSE)),"",VLOOKUP(A276,'[1]Z07 一般公共预算财政拨款收入支出决算表(财决07表)'!$A$10:$T$500,12,FALSE))</f>
        <v/>
      </c>
      <c r="F276" s="129" t="str">
        <f>IF(ISERROR(VLOOKUP(A276,'[1]Z07 一般公共预算财政拨款收入支出决算表(财决07表)'!$A$10:$T$500,15,FALSE)),"",VLOOKUP(A276,'[1]Z07 一般公共预算财政拨款收入支出决算表(财决07表)'!$A$10:$T$500,15,FALSE))</f>
        <v/>
      </c>
      <c r="G276" s="190">
        <f>'[1]Z07 一般公共预算财政拨款收入支出决算表(财决07表)'!A274</f>
        <v>0</v>
      </c>
      <c r="H276" s="191">
        <f>'[1]Z07 一般公共预算财政拨款收入支出决算表(财决07表)'!$K274</f>
        <v>0</v>
      </c>
      <c r="I276" s="190" t="str">
        <f t="shared" si="16"/>
        <v>2</v>
      </c>
      <c r="J276" s="190" t="str">
        <f t="shared" si="17"/>
        <v>2</v>
      </c>
      <c r="K276" s="190">
        <f t="shared" si="18"/>
        <v>4</v>
      </c>
      <c r="L276" s="190" t="str">
        <f t="shared" si="19"/>
        <v/>
      </c>
    </row>
    <row r="277" spans="1:12" ht="20.100000000000001" customHeight="1">
      <c r="A277" s="125" t="str">
        <f t="array" ref="A277">INDEX(G:G,SMALL(IF($K$12:$K$500=2,ROW($12:$500),4^8),ROW(G266)))&amp;""</f>
        <v/>
      </c>
      <c r="B277" s="126"/>
      <c r="C277" s="195" t="str">
        <f>IF(ISERROR(VLOOKUP(A277,'[1]Z07 一般公共预算财政拨款收入支出决算表(财决07表)'!$A$10:$T$500,4,FALSE)),"",VLOOKUP(A277,'[1]Z07 一般公共预算财政拨款收入支出决算表(财决07表)'!$A$10:$T$500,4,FALSE))</f>
        <v/>
      </c>
      <c r="D277" s="129" t="str">
        <f>IF(ISERROR(VLOOKUP(A277,'[1]Z07 一般公共预算财政拨款收入支出决算表(财决07表)'!$A$10:$T$500,11,FALSE)),"",VLOOKUP(A277,'[1]Z07 一般公共预算财政拨款收入支出决算表(财决07表)'!$A$10:$T$500,11,FALSE))</f>
        <v/>
      </c>
      <c r="E277" s="129" t="str">
        <f>IF(ISERROR(VLOOKUP(A277,'[1]Z07 一般公共预算财政拨款收入支出决算表(财决07表)'!$A$10:$T$500,12,FALSE)),"",VLOOKUP(A277,'[1]Z07 一般公共预算财政拨款收入支出决算表(财决07表)'!$A$10:$T$500,12,FALSE))</f>
        <v/>
      </c>
      <c r="F277" s="129" t="str">
        <f>IF(ISERROR(VLOOKUP(A277,'[1]Z07 一般公共预算财政拨款收入支出决算表(财决07表)'!$A$10:$T$500,15,FALSE)),"",VLOOKUP(A277,'[1]Z07 一般公共预算财政拨款收入支出决算表(财决07表)'!$A$10:$T$500,15,FALSE))</f>
        <v/>
      </c>
      <c r="G277" s="190">
        <f>'[1]Z07 一般公共预算财政拨款收入支出决算表(财决07表)'!A275</f>
        <v>0</v>
      </c>
      <c r="H277" s="191">
        <f>'[1]Z07 一般公共预算财政拨款收入支出决算表(财决07表)'!$K275</f>
        <v>0</v>
      </c>
      <c r="I277" s="190" t="str">
        <f t="shared" si="16"/>
        <v>2</v>
      </c>
      <c r="J277" s="190" t="str">
        <f t="shared" si="17"/>
        <v>2</v>
      </c>
      <c r="K277" s="190">
        <f t="shared" si="18"/>
        <v>4</v>
      </c>
      <c r="L277" s="190" t="str">
        <f t="shared" si="19"/>
        <v/>
      </c>
    </row>
    <row r="278" spans="1:12" ht="20.100000000000001" customHeight="1">
      <c r="A278" s="125" t="str">
        <f t="array" ref="A278">INDEX(G:G,SMALL(IF($K$12:$K$500=2,ROW($12:$500),4^8),ROW(G267)))&amp;""</f>
        <v/>
      </c>
      <c r="B278" s="126"/>
      <c r="C278" s="195" t="str">
        <f>IF(ISERROR(VLOOKUP(A278,'[1]Z07 一般公共预算财政拨款收入支出决算表(财决07表)'!$A$10:$T$500,4,FALSE)),"",VLOOKUP(A278,'[1]Z07 一般公共预算财政拨款收入支出决算表(财决07表)'!$A$10:$T$500,4,FALSE))</f>
        <v/>
      </c>
      <c r="D278" s="129" t="str">
        <f>IF(ISERROR(VLOOKUP(A278,'[1]Z07 一般公共预算财政拨款收入支出决算表(财决07表)'!$A$10:$T$500,11,FALSE)),"",VLOOKUP(A278,'[1]Z07 一般公共预算财政拨款收入支出决算表(财决07表)'!$A$10:$T$500,11,FALSE))</f>
        <v/>
      </c>
      <c r="E278" s="129" t="str">
        <f>IF(ISERROR(VLOOKUP(A278,'[1]Z07 一般公共预算财政拨款收入支出决算表(财决07表)'!$A$10:$T$500,12,FALSE)),"",VLOOKUP(A278,'[1]Z07 一般公共预算财政拨款收入支出决算表(财决07表)'!$A$10:$T$500,12,FALSE))</f>
        <v/>
      </c>
      <c r="F278" s="129" t="str">
        <f>IF(ISERROR(VLOOKUP(A278,'[1]Z07 一般公共预算财政拨款收入支出决算表(财决07表)'!$A$10:$T$500,15,FALSE)),"",VLOOKUP(A278,'[1]Z07 一般公共预算财政拨款收入支出决算表(财决07表)'!$A$10:$T$500,15,FALSE))</f>
        <v/>
      </c>
      <c r="G278" s="190">
        <f>'[1]Z07 一般公共预算财政拨款收入支出决算表(财决07表)'!A276</f>
        <v>0</v>
      </c>
      <c r="H278" s="191">
        <f>'[1]Z07 一般公共预算财政拨款收入支出决算表(财决07表)'!$K276</f>
        <v>0</v>
      </c>
      <c r="I278" s="190" t="str">
        <f t="shared" si="16"/>
        <v>2</v>
      </c>
      <c r="J278" s="190" t="str">
        <f t="shared" si="17"/>
        <v>2</v>
      </c>
      <c r="K278" s="190">
        <f t="shared" si="18"/>
        <v>4</v>
      </c>
      <c r="L278" s="190" t="str">
        <f t="shared" si="19"/>
        <v/>
      </c>
    </row>
    <row r="279" spans="1:12" ht="20.100000000000001" customHeight="1">
      <c r="A279" s="125" t="str">
        <f t="array" ref="A279">INDEX(G:G,SMALL(IF($K$12:$K$500=2,ROW($12:$500),4^8),ROW(G268)))&amp;""</f>
        <v/>
      </c>
      <c r="B279" s="126"/>
      <c r="C279" s="195" t="str">
        <f>IF(ISERROR(VLOOKUP(A279,'[1]Z07 一般公共预算财政拨款收入支出决算表(财决07表)'!$A$10:$T$500,4,FALSE)),"",VLOOKUP(A279,'[1]Z07 一般公共预算财政拨款收入支出决算表(财决07表)'!$A$10:$T$500,4,FALSE))</f>
        <v/>
      </c>
      <c r="D279" s="129" t="str">
        <f>IF(ISERROR(VLOOKUP(A279,'[1]Z07 一般公共预算财政拨款收入支出决算表(财决07表)'!$A$10:$T$500,11,FALSE)),"",VLOOKUP(A279,'[1]Z07 一般公共预算财政拨款收入支出决算表(财决07表)'!$A$10:$T$500,11,FALSE))</f>
        <v/>
      </c>
      <c r="E279" s="129" t="str">
        <f>IF(ISERROR(VLOOKUP(A279,'[1]Z07 一般公共预算财政拨款收入支出决算表(财决07表)'!$A$10:$T$500,12,FALSE)),"",VLOOKUP(A279,'[1]Z07 一般公共预算财政拨款收入支出决算表(财决07表)'!$A$10:$T$500,12,FALSE))</f>
        <v/>
      </c>
      <c r="F279" s="129" t="str">
        <f>IF(ISERROR(VLOOKUP(A279,'[1]Z07 一般公共预算财政拨款收入支出决算表(财决07表)'!$A$10:$T$500,15,FALSE)),"",VLOOKUP(A279,'[1]Z07 一般公共预算财政拨款收入支出决算表(财决07表)'!$A$10:$T$500,15,FALSE))</f>
        <v/>
      </c>
      <c r="G279" s="190">
        <f>'[1]Z07 一般公共预算财政拨款收入支出决算表(财决07表)'!A277</f>
        <v>0</v>
      </c>
      <c r="H279" s="191">
        <f>'[1]Z07 一般公共预算财政拨款收入支出决算表(财决07表)'!$K277</f>
        <v>0</v>
      </c>
      <c r="I279" s="190" t="str">
        <f t="shared" si="16"/>
        <v>2</v>
      </c>
      <c r="J279" s="190" t="str">
        <f t="shared" si="17"/>
        <v>2</v>
      </c>
      <c r="K279" s="190">
        <f t="shared" si="18"/>
        <v>4</v>
      </c>
      <c r="L279" s="190" t="str">
        <f t="shared" si="19"/>
        <v/>
      </c>
    </row>
    <row r="280" spans="1:12" ht="20.100000000000001" customHeight="1">
      <c r="A280" s="125" t="str">
        <f t="array" ref="A280">INDEX(G:G,SMALL(IF($K$12:$K$500=2,ROW($12:$500),4^8),ROW(G269)))&amp;""</f>
        <v/>
      </c>
      <c r="B280" s="126"/>
      <c r="C280" s="195" t="str">
        <f>IF(ISERROR(VLOOKUP(A280,'[1]Z07 一般公共预算财政拨款收入支出决算表(财决07表)'!$A$10:$T$500,4,FALSE)),"",VLOOKUP(A280,'[1]Z07 一般公共预算财政拨款收入支出决算表(财决07表)'!$A$10:$T$500,4,FALSE))</f>
        <v/>
      </c>
      <c r="D280" s="129" t="str">
        <f>IF(ISERROR(VLOOKUP(A280,'[1]Z07 一般公共预算财政拨款收入支出决算表(财决07表)'!$A$10:$T$500,11,FALSE)),"",VLOOKUP(A280,'[1]Z07 一般公共预算财政拨款收入支出决算表(财决07表)'!$A$10:$T$500,11,FALSE))</f>
        <v/>
      </c>
      <c r="E280" s="129" t="str">
        <f>IF(ISERROR(VLOOKUP(A280,'[1]Z07 一般公共预算财政拨款收入支出决算表(财决07表)'!$A$10:$T$500,12,FALSE)),"",VLOOKUP(A280,'[1]Z07 一般公共预算财政拨款收入支出决算表(财决07表)'!$A$10:$T$500,12,FALSE))</f>
        <v/>
      </c>
      <c r="F280" s="129" t="str">
        <f>IF(ISERROR(VLOOKUP(A280,'[1]Z07 一般公共预算财政拨款收入支出决算表(财决07表)'!$A$10:$T$500,15,FALSE)),"",VLOOKUP(A280,'[1]Z07 一般公共预算财政拨款收入支出决算表(财决07表)'!$A$10:$T$500,15,FALSE))</f>
        <v/>
      </c>
      <c r="G280" s="190">
        <f>'[1]Z07 一般公共预算财政拨款收入支出决算表(财决07表)'!A278</f>
        <v>0</v>
      </c>
      <c r="H280" s="191">
        <f>'[1]Z07 一般公共预算财政拨款收入支出决算表(财决07表)'!$K278</f>
        <v>0</v>
      </c>
      <c r="I280" s="190" t="str">
        <f t="shared" si="16"/>
        <v>2</v>
      </c>
      <c r="J280" s="190" t="str">
        <f t="shared" si="17"/>
        <v>2</v>
      </c>
      <c r="K280" s="190">
        <f t="shared" si="18"/>
        <v>4</v>
      </c>
      <c r="L280" s="190" t="str">
        <f t="shared" si="19"/>
        <v/>
      </c>
    </row>
    <row r="281" spans="1:12" ht="20.100000000000001" customHeight="1">
      <c r="A281" s="125" t="str">
        <f t="array" ref="A281">INDEX(G:G,SMALL(IF($K$12:$K$500=2,ROW($12:$500),4^8),ROW(G270)))&amp;""</f>
        <v/>
      </c>
      <c r="B281" s="126"/>
      <c r="C281" s="195" t="str">
        <f>IF(ISERROR(VLOOKUP(A281,'[1]Z07 一般公共预算财政拨款收入支出决算表(财决07表)'!$A$10:$T$500,4,FALSE)),"",VLOOKUP(A281,'[1]Z07 一般公共预算财政拨款收入支出决算表(财决07表)'!$A$10:$T$500,4,FALSE))</f>
        <v/>
      </c>
      <c r="D281" s="129" t="str">
        <f>IF(ISERROR(VLOOKUP(A281,'[1]Z07 一般公共预算财政拨款收入支出决算表(财决07表)'!$A$10:$T$500,11,FALSE)),"",VLOOKUP(A281,'[1]Z07 一般公共预算财政拨款收入支出决算表(财决07表)'!$A$10:$T$500,11,FALSE))</f>
        <v/>
      </c>
      <c r="E281" s="129" t="str">
        <f>IF(ISERROR(VLOOKUP(A281,'[1]Z07 一般公共预算财政拨款收入支出决算表(财决07表)'!$A$10:$T$500,12,FALSE)),"",VLOOKUP(A281,'[1]Z07 一般公共预算财政拨款收入支出决算表(财决07表)'!$A$10:$T$500,12,FALSE))</f>
        <v/>
      </c>
      <c r="F281" s="129" t="str">
        <f>IF(ISERROR(VLOOKUP(A281,'[1]Z07 一般公共预算财政拨款收入支出决算表(财决07表)'!$A$10:$T$500,15,FALSE)),"",VLOOKUP(A281,'[1]Z07 一般公共预算财政拨款收入支出决算表(财决07表)'!$A$10:$T$500,15,FALSE))</f>
        <v/>
      </c>
      <c r="G281" s="190">
        <f>'[1]Z07 一般公共预算财政拨款收入支出决算表(财决07表)'!A279</f>
        <v>0</v>
      </c>
      <c r="H281" s="191">
        <f>'[1]Z07 一般公共预算财政拨款收入支出决算表(财决07表)'!$K279</f>
        <v>0</v>
      </c>
      <c r="I281" s="190" t="str">
        <f t="shared" si="16"/>
        <v>2</v>
      </c>
      <c r="J281" s="190" t="str">
        <f t="shared" si="17"/>
        <v>2</v>
      </c>
      <c r="K281" s="190">
        <f t="shared" si="18"/>
        <v>4</v>
      </c>
      <c r="L281" s="190" t="str">
        <f t="shared" si="19"/>
        <v/>
      </c>
    </row>
    <row r="282" spans="1:12" ht="20.100000000000001" customHeight="1">
      <c r="A282" s="125" t="str">
        <f t="array" ref="A282">INDEX(G:G,SMALL(IF($K$12:$K$500=2,ROW($12:$500),4^8),ROW(G271)))&amp;""</f>
        <v/>
      </c>
      <c r="B282" s="126"/>
      <c r="C282" s="195" t="str">
        <f>IF(ISERROR(VLOOKUP(A282,'[1]Z07 一般公共预算财政拨款收入支出决算表(财决07表)'!$A$10:$T$500,4,FALSE)),"",VLOOKUP(A282,'[1]Z07 一般公共预算财政拨款收入支出决算表(财决07表)'!$A$10:$T$500,4,FALSE))</f>
        <v/>
      </c>
      <c r="D282" s="129" t="str">
        <f>IF(ISERROR(VLOOKUP(A282,'[1]Z07 一般公共预算财政拨款收入支出决算表(财决07表)'!$A$10:$T$500,11,FALSE)),"",VLOOKUP(A282,'[1]Z07 一般公共预算财政拨款收入支出决算表(财决07表)'!$A$10:$T$500,11,FALSE))</f>
        <v/>
      </c>
      <c r="E282" s="129" t="str">
        <f>IF(ISERROR(VLOOKUP(A282,'[1]Z07 一般公共预算财政拨款收入支出决算表(财决07表)'!$A$10:$T$500,12,FALSE)),"",VLOOKUP(A282,'[1]Z07 一般公共预算财政拨款收入支出决算表(财决07表)'!$A$10:$T$500,12,FALSE))</f>
        <v/>
      </c>
      <c r="F282" s="129" t="str">
        <f>IF(ISERROR(VLOOKUP(A282,'[1]Z07 一般公共预算财政拨款收入支出决算表(财决07表)'!$A$10:$T$500,15,FALSE)),"",VLOOKUP(A282,'[1]Z07 一般公共预算财政拨款收入支出决算表(财决07表)'!$A$10:$T$500,15,FALSE))</f>
        <v/>
      </c>
      <c r="G282" s="190">
        <f>'[1]Z07 一般公共预算财政拨款收入支出决算表(财决07表)'!A280</f>
        <v>0</v>
      </c>
      <c r="H282" s="191">
        <f>'[1]Z07 一般公共预算财政拨款收入支出决算表(财决07表)'!$K280</f>
        <v>0</v>
      </c>
      <c r="I282" s="190" t="str">
        <f t="shared" si="16"/>
        <v>2</v>
      </c>
      <c r="J282" s="190" t="str">
        <f t="shared" si="17"/>
        <v>2</v>
      </c>
      <c r="K282" s="190">
        <f t="shared" si="18"/>
        <v>4</v>
      </c>
      <c r="L282" s="190" t="str">
        <f t="shared" si="19"/>
        <v/>
      </c>
    </row>
    <row r="283" spans="1:12" ht="20.100000000000001" customHeight="1">
      <c r="A283" s="125" t="str">
        <f t="array" ref="A283">INDEX(G:G,SMALL(IF($K$12:$K$500=2,ROW($12:$500),4^8),ROW(G272)))&amp;""</f>
        <v/>
      </c>
      <c r="B283" s="126"/>
      <c r="C283" s="195" t="str">
        <f>IF(ISERROR(VLOOKUP(A283,'[1]Z07 一般公共预算财政拨款收入支出决算表(财决07表)'!$A$10:$T$500,4,FALSE)),"",VLOOKUP(A283,'[1]Z07 一般公共预算财政拨款收入支出决算表(财决07表)'!$A$10:$T$500,4,FALSE))</f>
        <v/>
      </c>
      <c r="D283" s="129" t="str">
        <f>IF(ISERROR(VLOOKUP(A283,'[1]Z07 一般公共预算财政拨款收入支出决算表(财决07表)'!$A$10:$T$500,11,FALSE)),"",VLOOKUP(A283,'[1]Z07 一般公共预算财政拨款收入支出决算表(财决07表)'!$A$10:$T$500,11,FALSE))</f>
        <v/>
      </c>
      <c r="E283" s="129" t="str">
        <f>IF(ISERROR(VLOOKUP(A283,'[1]Z07 一般公共预算财政拨款收入支出决算表(财决07表)'!$A$10:$T$500,12,FALSE)),"",VLOOKUP(A283,'[1]Z07 一般公共预算财政拨款收入支出决算表(财决07表)'!$A$10:$T$500,12,FALSE))</f>
        <v/>
      </c>
      <c r="F283" s="129" t="str">
        <f>IF(ISERROR(VLOOKUP(A283,'[1]Z07 一般公共预算财政拨款收入支出决算表(财决07表)'!$A$10:$T$500,15,FALSE)),"",VLOOKUP(A283,'[1]Z07 一般公共预算财政拨款收入支出决算表(财决07表)'!$A$10:$T$500,15,FALSE))</f>
        <v/>
      </c>
      <c r="G283" s="190">
        <f>'[1]Z07 一般公共预算财政拨款收入支出决算表(财决07表)'!A281</f>
        <v>0</v>
      </c>
      <c r="H283" s="191">
        <f>'[1]Z07 一般公共预算财政拨款收入支出决算表(财决07表)'!$K281</f>
        <v>0</v>
      </c>
      <c r="I283" s="190" t="str">
        <f t="shared" si="16"/>
        <v>2</v>
      </c>
      <c r="J283" s="190" t="str">
        <f t="shared" si="17"/>
        <v>2</v>
      </c>
      <c r="K283" s="190">
        <f t="shared" si="18"/>
        <v>4</v>
      </c>
      <c r="L283" s="190" t="str">
        <f t="shared" si="19"/>
        <v/>
      </c>
    </row>
    <row r="284" spans="1:12" ht="20.100000000000001" customHeight="1">
      <c r="A284" s="125" t="str">
        <f t="array" ref="A284">INDEX(G:G,SMALL(IF($K$12:$K$500=2,ROW($12:$500),4^8),ROW(G273)))&amp;""</f>
        <v/>
      </c>
      <c r="B284" s="126"/>
      <c r="C284" s="195" t="str">
        <f>IF(ISERROR(VLOOKUP(A284,'[1]Z07 一般公共预算财政拨款收入支出决算表(财决07表)'!$A$10:$T$500,4,FALSE)),"",VLOOKUP(A284,'[1]Z07 一般公共预算财政拨款收入支出决算表(财决07表)'!$A$10:$T$500,4,FALSE))</f>
        <v/>
      </c>
      <c r="D284" s="129" t="str">
        <f>IF(ISERROR(VLOOKUP(A284,'[1]Z07 一般公共预算财政拨款收入支出决算表(财决07表)'!$A$10:$T$500,11,FALSE)),"",VLOOKUP(A284,'[1]Z07 一般公共预算财政拨款收入支出决算表(财决07表)'!$A$10:$T$500,11,FALSE))</f>
        <v/>
      </c>
      <c r="E284" s="129" t="str">
        <f>IF(ISERROR(VLOOKUP(A284,'[1]Z07 一般公共预算财政拨款收入支出决算表(财决07表)'!$A$10:$T$500,12,FALSE)),"",VLOOKUP(A284,'[1]Z07 一般公共预算财政拨款收入支出决算表(财决07表)'!$A$10:$T$500,12,FALSE))</f>
        <v/>
      </c>
      <c r="F284" s="129" t="str">
        <f>IF(ISERROR(VLOOKUP(A284,'[1]Z07 一般公共预算财政拨款收入支出决算表(财决07表)'!$A$10:$T$500,15,FALSE)),"",VLOOKUP(A284,'[1]Z07 一般公共预算财政拨款收入支出决算表(财决07表)'!$A$10:$T$500,15,FALSE))</f>
        <v/>
      </c>
      <c r="G284" s="190">
        <f>'[1]Z07 一般公共预算财政拨款收入支出决算表(财决07表)'!A282</f>
        <v>0</v>
      </c>
      <c r="H284" s="191">
        <f>'[1]Z07 一般公共预算财政拨款收入支出决算表(财决07表)'!$K282</f>
        <v>0</v>
      </c>
      <c r="I284" s="190" t="str">
        <f t="shared" si="16"/>
        <v>2</v>
      </c>
      <c r="J284" s="190" t="str">
        <f t="shared" si="17"/>
        <v>2</v>
      </c>
      <c r="K284" s="190">
        <f t="shared" si="18"/>
        <v>4</v>
      </c>
      <c r="L284" s="190" t="str">
        <f t="shared" si="19"/>
        <v/>
      </c>
    </row>
    <row r="285" spans="1:12" ht="20.100000000000001" customHeight="1">
      <c r="A285" s="125" t="str">
        <f t="array" ref="A285">INDEX(G:G,SMALL(IF($K$12:$K$500=2,ROW($12:$500),4^8),ROW(G274)))&amp;""</f>
        <v/>
      </c>
      <c r="B285" s="126"/>
      <c r="C285" s="195" t="str">
        <f>IF(ISERROR(VLOOKUP(A285,'[1]Z07 一般公共预算财政拨款收入支出决算表(财决07表)'!$A$10:$T$500,4,FALSE)),"",VLOOKUP(A285,'[1]Z07 一般公共预算财政拨款收入支出决算表(财决07表)'!$A$10:$T$500,4,FALSE))</f>
        <v/>
      </c>
      <c r="D285" s="129" t="str">
        <f>IF(ISERROR(VLOOKUP(A285,'[1]Z07 一般公共预算财政拨款收入支出决算表(财决07表)'!$A$10:$T$500,11,FALSE)),"",VLOOKUP(A285,'[1]Z07 一般公共预算财政拨款收入支出决算表(财决07表)'!$A$10:$T$500,11,FALSE))</f>
        <v/>
      </c>
      <c r="E285" s="129" t="str">
        <f>IF(ISERROR(VLOOKUP(A285,'[1]Z07 一般公共预算财政拨款收入支出决算表(财决07表)'!$A$10:$T$500,12,FALSE)),"",VLOOKUP(A285,'[1]Z07 一般公共预算财政拨款收入支出决算表(财决07表)'!$A$10:$T$500,12,FALSE))</f>
        <v/>
      </c>
      <c r="F285" s="129" t="str">
        <f>IF(ISERROR(VLOOKUP(A285,'[1]Z07 一般公共预算财政拨款收入支出决算表(财决07表)'!$A$10:$T$500,15,FALSE)),"",VLOOKUP(A285,'[1]Z07 一般公共预算财政拨款收入支出决算表(财决07表)'!$A$10:$T$500,15,FALSE))</f>
        <v/>
      </c>
      <c r="G285" s="190">
        <f>'[1]Z07 一般公共预算财政拨款收入支出决算表(财决07表)'!A283</f>
        <v>0</v>
      </c>
      <c r="H285" s="191">
        <f>'[1]Z07 一般公共预算财政拨款收入支出决算表(财决07表)'!$K283</f>
        <v>0</v>
      </c>
      <c r="I285" s="190" t="str">
        <f t="shared" si="16"/>
        <v>2</v>
      </c>
      <c r="J285" s="190" t="str">
        <f t="shared" si="17"/>
        <v>2</v>
      </c>
      <c r="K285" s="190">
        <f t="shared" si="18"/>
        <v>4</v>
      </c>
      <c r="L285" s="190" t="str">
        <f t="shared" si="19"/>
        <v/>
      </c>
    </row>
    <row r="286" spans="1:12" ht="20.100000000000001" customHeight="1">
      <c r="A286" s="125" t="str">
        <f t="array" ref="A286">INDEX(G:G,SMALL(IF($K$12:$K$500=2,ROW($12:$500),4^8),ROW(G275)))&amp;""</f>
        <v/>
      </c>
      <c r="B286" s="126"/>
      <c r="C286" s="195" t="str">
        <f>IF(ISERROR(VLOOKUP(A286,'[1]Z07 一般公共预算财政拨款收入支出决算表(财决07表)'!$A$10:$T$500,4,FALSE)),"",VLOOKUP(A286,'[1]Z07 一般公共预算财政拨款收入支出决算表(财决07表)'!$A$10:$T$500,4,FALSE))</f>
        <v/>
      </c>
      <c r="D286" s="129" t="str">
        <f>IF(ISERROR(VLOOKUP(A286,'[1]Z07 一般公共预算财政拨款收入支出决算表(财决07表)'!$A$10:$T$500,11,FALSE)),"",VLOOKUP(A286,'[1]Z07 一般公共预算财政拨款收入支出决算表(财决07表)'!$A$10:$T$500,11,FALSE))</f>
        <v/>
      </c>
      <c r="E286" s="129" t="str">
        <f>IF(ISERROR(VLOOKUP(A286,'[1]Z07 一般公共预算财政拨款收入支出决算表(财决07表)'!$A$10:$T$500,12,FALSE)),"",VLOOKUP(A286,'[1]Z07 一般公共预算财政拨款收入支出决算表(财决07表)'!$A$10:$T$500,12,FALSE))</f>
        <v/>
      </c>
      <c r="F286" s="129" t="str">
        <f>IF(ISERROR(VLOOKUP(A286,'[1]Z07 一般公共预算财政拨款收入支出决算表(财决07表)'!$A$10:$T$500,15,FALSE)),"",VLOOKUP(A286,'[1]Z07 一般公共预算财政拨款收入支出决算表(财决07表)'!$A$10:$T$500,15,FALSE))</f>
        <v/>
      </c>
      <c r="G286" s="190">
        <f>'[1]Z07 一般公共预算财政拨款收入支出决算表(财决07表)'!A284</f>
        <v>0</v>
      </c>
      <c r="H286" s="191">
        <f>'[1]Z07 一般公共预算财政拨款收入支出决算表(财决07表)'!$K284</f>
        <v>0</v>
      </c>
      <c r="I286" s="190" t="str">
        <f t="shared" si="16"/>
        <v>2</v>
      </c>
      <c r="J286" s="190" t="str">
        <f t="shared" si="17"/>
        <v>2</v>
      </c>
      <c r="K286" s="190">
        <f t="shared" si="18"/>
        <v>4</v>
      </c>
      <c r="L286" s="190" t="str">
        <f t="shared" si="19"/>
        <v/>
      </c>
    </row>
    <row r="287" spans="1:12" ht="20.100000000000001" customHeight="1">
      <c r="A287" s="125" t="str">
        <f t="array" ref="A287">INDEX(G:G,SMALL(IF($K$12:$K$500=2,ROW($12:$500),4^8),ROW(G276)))&amp;""</f>
        <v/>
      </c>
      <c r="B287" s="126"/>
      <c r="C287" s="195" t="str">
        <f>IF(ISERROR(VLOOKUP(A287,'[1]Z07 一般公共预算财政拨款收入支出决算表(财决07表)'!$A$10:$T$500,4,FALSE)),"",VLOOKUP(A287,'[1]Z07 一般公共预算财政拨款收入支出决算表(财决07表)'!$A$10:$T$500,4,FALSE))</f>
        <v/>
      </c>
      <c r="D287" s="129" t="str">
        <f>IF(ISERROR(VLOOKUP(A287,'[1]Z07 一般公共预算财政拨款收入支出决算表(财决07表)'!$A$10:$T$500,11,FALSE)),"",VLOOKUP(A287,'[1]Z07 一般公共预算财政拨款收入支出决算表(财决07表)'!$A$10:$T$500,11,FALSE))</f>
        <v/>
      </c>
      <c r="E287" s="129" t="str">
        <f>IF(ISERROR(VLOOKUP(A287,'[1]Z07 一般公共预算财政拨款收入支出决算表(财决07表)'!$A$10:$T$500,12,FALSE)),"",VLOOKUP(A287,'[1]Z07 一般公共预算财政拨款收入支出决算表(财决07表)'!$A$10:$T$500,12,FALSE))</f>
        <v/>
      </c>
      <c r="F287" s="129" t="str">
        <f>IF(ISERROR(VLOOKUP(A287,'[1]Z07 一般公共预算财政拨款收入支出决算表(财决07表)'!$A$10:$T$500,15,FALSE)),"",VLOOKUP(A287,'[1]Z07 一般公共预算财政拨款收入支出决算表(财决07表)'!$A$10:$T$500,15,FALSE))</f>
        <v/>
      </c>
      <c r="G287" s="190">
        <f>'[1]Z07 一般公共预算财政拨款收入支出决算表(财决07表)'!A285</f>
        <v>0</v>
      </c>
      <c r="H287" s="191">
        <f>'[1]Z07 一般公共预算财政拨款收入支出决算表(财决07表)'!$K285</f>
        <v>0</v>
      </c>
      <c r="I287" s="190" t="str">
        <f t="shared" si="16"/>
        <v>2</v>
      </c>
      <c r="J287" s="190" t="str">
        <f t="shared" si="17"/>
        <v>2</v>
      </c>
      <c r="K287" s="190">
        <f t="shared" si="18"/>
        <v>4</v>
      </c>
      <c r="L287" s="190" t="str">
        <f t="shared" si="19"/>
        <v/>
      </c>
    </row>
    <row r="288" spans="1:12" ht="20.100000000000001" customHeight="1">
      <c r="A288" s="125" t="str">
        <f t="array" ref="A288">INDEX(G:G,SMALL(IF($K$12:$K$500=2,ROW($12:$500),4^8),ROW(G277)))&amp;""</f>
        <v/>
      </c>
      <c r="B288" s="126"/>
      <c r="C288" s="195" t="str">
        <f>IF(ISERROR(VLOOKUP(A288,'[1]Z07 一般公共预算财政拨款收入支出决算表(财决07表)'!$A$10:$T$500,4,FALSE)),"",VLOOKUP(A288,'[1]Z07 一般公共预算财政拨款收入支出决算表(财决07表)'!$A$10:$T$500,4,FALSE))</f>
        <v/>
      </c>
      <c r="D288" s="129" t="str">
        <f>IF(ISERROR(VLOOKUP(A288,'[1]Z07 一般公共预算财政拨款收入支出决算表(财决07表)'!$A$10:$T$500,11,FALSE)),"",VLOOKUP(A288,'[1]Z07 一般公共预算财政拨款收入支出决算表(财决07表)'!$A$10:$T$500,11,FALSE))</f>
        <v/>
      </c>
      <c r="E288" s="129" t="str">
        <f>IF(ISERROR(VLOOKUP(A288,'[1]Z07 一般公共预算财政拨款收入支出决算表(财决07表)'!$A$10:$T$500,12,FALSE)),"",VLOOKUP(A288,'[1]Z07 一般公共预算财政拨款收入支出决算表(财决07表)'!$A$10:$T$500,12,FALSE))</f>
        <v/>
      </c>
      <c r="F288" s="129" t="str">
        <f>IF(ISERROR(VLOOKUP(A288,'[1]Z07 一般公共预算财政拨款收入支出决算表(财决07表)'!$A$10:$T$500,15,FALSE)),"",VLOOKUP(A288,'[1]Z07 一般公共预算财政拨款收入支出决算表(财决07表)'!$A$10:$T$500,15,FALSE))</f>
        <v/>
      </c>
      <c r="G288" s="190">
        <f>'[1]Z07 一般公共预算财政拨款收入支出决算表(财决07表)'!A286</f>
        <v>0</v>
      </c>
      <c r="H288" s="191">
        <f>'[1]Z07 一般公共预算财政拨款收入支出决算表(财决07表)'!$K286</f>
        <v>0</v>
      </c>
      <c r="I288" s="190" t="str">
        <f t="shared" si="16"/>
        <v>2</v>
      </c>
      <c r="J288" s="190" t="str">
        <f t="shared" si="17"/>
        <v>2</v>
      </c>
      <c r="K288" s="190">
        <f t="shared" si="18"/>
        <v>4</v>
      </c>
      <c r="L288" s="190" t="str">
        <f t="shared" si="19"/>
        <v/>
      </c>
    </row>
    <row r="289" spans="1:12" ht="20.100000000000001" customHeight="1">
      <c r="A289" s="125" t="str">
        <f t="array" ref="A289">INDEX(G:G,SMALL(IF($K$12:$K$500=2,ROW($12:$500),4^8),ROW(G278)))&amp;""</f>
        <v/>
      </c>
      <c r="B289" s="126"/>
      <c r="C289" s="195" t="str">
        <f>IF(ISERROR(VLOOKUP(A289,'[1]Z07 一般公共预算财政拨款收入支出决算表(财决07表)'!$A$10:$T$500,4,FALSE)),"",VLOOKUP(A289,'[1]Z07 一般公共预算财政拨款收入支出决算表(财决07表)'!$A$10:$T$500,4,FALSE))</f>
        <v/>
      </c>
      <c r="D289" s="129" t="str">
        <f>IF(ISERROR(VLOOKUP(A289,'[1]Z07 一般公共预算财政拨款收入支出决算表(财决07表)'!$A$10:$T$500,11,FALSE)),"",VLOOKUP(A289,'[1]Z07 一般公共预算财政拨款收入支出决算表(财决07表)'!$A$10:$T$500,11,FALSE))</f>
        <v/>
      </c>
      <c r="E289" s="129" t="str">
        <f>IF(ISERROR(VLOOKUP(A289,'[1]Z07 一般公共预算财政拨款收入支出决算表(财决07表)'!$A$10:$T$500,12,FALSE)),"",VLOOKUP(A289,'[1]Z07 一般公共预算财政拨款收入支出决算表(财决07表)'!$A$10:$T$500,12,FALSE))</f>
        <v/>
      </c>
      <c r="F289" s="129" t="str">
        <f>IF(ISERROR(VLOOKUP(A289,'[1]Z07 一般公共预算财政拨款收入支出决算表(财决07表)'!$A$10:$T$500,15,FALSE)),"",VLOOKUP(A289,'[1]Z07 一般公共预算财政拨款收入支出决算表(财决07表)'!$A$10:$T$500,15,FALSE))</f>
        <v/>
      </c>
      <c r="G289" s="190">
        <f>'[1]Z07 一般公共预算财政拨款收入支出决算表(财决07表)'!A287</f>
        <v>0</v>
      </c>
      <c r="H289" s="191">
        <f>'[1]Z07 一般公共预算财政拨款收入支出决算表(财决07表)'!$K287</f>
        <v>0</v>
      </c>
      <c r="I289" s="190" t="str">
        <f t="shared" si="16"/>
        <v>2</v>
      </c>
      <c r="J289" s="190" t="str">
        <f t="shared" si="17"/>
        <v>2</v>
      </c>
      <c r="K289" s="190">
        <f t="shared" si="18"/>
        <v>4</v>
      </c>
      <c r="L289" s="190" t="str">
        <f t="shared" si="19"/>
        <v/>
      </c>
    </row>
    <row r="290" spans="1:12" ht="20.100000000000001" customHeight="1">
      <c r="A290" s="125" t="str">
        <f t="array" ref="A290">INDEX(G:G,SMALL(IF($K$12:$K$500=2,ROW($12:$500),4^8),ROW(G279)))&amp;""</f>
        <v/>
      </c>
      <c r="B290" s="126"/>
      <c r="C290" s="195" t="str">
        <f>IF(ISERROR(VLOOKUP(A290,'[1]Z07 一般公共预算财政拨款收入支出决算表(财决07表)'!$A$10:$T$500,4,FALSE)),"",VLOOKUP(A290,'[1]Z07 一般公共预算财政拨款收入支出决算表(财决07表)'!$A$10:$T$500,4,FALSE))</f>
        <v/>
      </c>
      <c r="D290" s="129" t="str">
        <f>IF(ISERROR(VLOOKUP(A290,'[1]Z07 一般公共预算财政拨款收入支出决算表(财决07表)'!$A$10:$T$500,11,FALSE)),"",VLOOKUP(A290,'[1]Z07 一般公共预算财政拨款收入支出决算表(财决07表)'!$A$10:$T$500,11,FALSE))</f>
        <v/>
      </c>
      <c r="E290" s="129" t="str">
        <f>IF(ISERROR(VLOOKUP(A290,'[1]Z07 一般公共预算财政拨款收入支出决算表(财决07表)'!$A$10:$T$500,12,FALSE)),"",VLOOKUP(A290,'[1]Z07 一般公共预算财政拨款收入支出决算表(财决07表)'!$A$10:$T$500,12,FALSE))</f>
        <v/>
      </c>
      <c r="F290" s="129" t="str">
        <f>IF(ISERROR(VLOOKUP(A290,'[1]Z07 一般公共预算财政拨款收入支出决算表(财决07表)'!$A$10:$T$500,15,FALSE)),"",VLOOKUP(A290,'[1]Z07 一般公共预算财政拨款收入支出决算表(财决07表)'!$A$10:$T$500,15,FALSE))</f>
        <v/>
      </c>
      <c r="G290" s="190">
        <f>'[1]Z07 一般公共预算财政拨款收入支出决算表(财决07表)'!A288</f>
        <v>0</v>
      </c>
      <c r="H290" s="191">
        <f>'[1]Z07 一般公共预算财政拨款收入支出决算表(财决07表)'!$K288</f>
        <v>0</v>
      </c>
      <c r="I290" s="190" t="str">
        <f t="shared" si="16"/>
        <v>2</v>
      </c>
      <c r="J290" s="190" t="str">
        <f t="shared" si="17"/>
        <v>2</v>
      </c>
      <c r="K290" s="190">
        <f t="shared" si="18"/>
        <v>4</v>
      </c>
      <c r="L290" s="190" t="str">
        <f t="shared" si="19"/>
        <v/>
      </c>
    </row>
    <row r="291" spans="1:12" ht="20.100000000000001" customHeight="1">
      <c r="A291" s="125" t="str">
        <f t="array" ref="A291">INDEX(G:G,SMALL(IF($K$12:$K$500=2,ROW($12:$500),4^8),ROW(G280)))&amp;""</f>
        <v/>
      </c>
      <c r="B291" s="126"/>
      <c r="C291" s="195" t="str">
        <f>IF(ISERROR(VLOOKUP(A291,'[1]Z07 一般公共预算财政拨款收入支出决算表(财决07表)'!$A$10:$T$500,4,FALSE)),"",VLOOKUP(A291,'[1]Z07 一般公共预算财政拨款收入支出决算表(财决07表)'!$A$10:$T$500,4,FALSE))</f>
        <v/>
      </c>
      <c r="D291" s="129" t="str">
        <f>IF(ISERROR(VLOOKUP(A291,'[1]Z07 一般公共预算财政拨款收入支出决算表(财决07表)'!$A$10:$T$500,11,FALSE)),"",VLOOKUP(A291,'[1]Z07 一般公共预算财政拨款收入支出决算表(财决07表)'!$A$10:$T$500,11,FALSE))</f>
        <v/>
      </c>
      <c r="E291" s="129" t="str">
        <f>IF(ISERROR(VLOOKUP(A291,'[1]Z07 一般公共预算财政拨款收入支出决算表(财决07表)'!$A$10:$T$500,12,FALSE)),"",VLOOKUP(A291,'[1]Z07 一般公共预算财政拨款收入支出决算表(财决07表)'!$A$10:$T$500,12,FALSE))</f>
        <v/>
      </c>
      <c r="F291" s="129" t="str">
        <f>IF(ISERROR(VLOOKUP(A291,'[1]Z07 一般公共预算财政拨款收入支出决算表(财决07表)'!$A$10:$T$500,15,FALSE)),"",VLOOKUP(A291,'[1]Z07 一般公共预算财政拨款收入支出决算表(财决07表)'!$A$10:$T$500,15,FALSE))</f>
        <v/>
      </c>
      <c r="G291" s="190">
        <f>'[1]Z07 一般公共预算财政拨款收入支出决算表(财决07表)'!A289</f>
        <v>0</v>
      </c>
      <c r="H291" s="191">
        <f>'[1]Z07 一般公共预算财政拨款收入支出决算表(财决07表)'!$K289</f>
        <v>0</v>
      </c>
      <c r="I291" s="190" t="str">
        <f t="shared" si="16"/>
        <v>2</v>
      </c>
      <c r="J291" s="190" t="str">
        <f t="shared" si="17"/>
        <v>2</v>
      </c>
      <c r="K291" s="190">
        <f t="shared" si="18"/>
        <v>4</v>
      </c>
      <c r="L291" s="190" t="str">
        <f t="shared" si="19"/>
        <v/>
      </c>
    </row>
    <row r="292" spans="1:12" ht="20.100000000000001" customHeight="1">
      <c r="A292" s="125" t="str">
        <f t="array" ref="A292">INDEX(G:G,SMALL(IF($K$12:$K$500=2,ROW($12:$500),4^8),ROW(G281)))&amp;""</f>
        <v/>
      </c>
      <c r="B292" s="126"/>
      <c r="C292" s="195" t="str">
        <f>IF(ISERROR(VLOOKUP(A292,'[1]Z07 一般公共预算财政拨款收入支出决算表(财决07表)'!$A$10:$T$500,4,FALSE)),"",VLOOKUP(A292,'[1]Z07 一般公共预算财政拨款收入支出决算表(财决07表)'!$A$10:$T$500,4,FALSE))</f>
        <v/>
      </c>
      <c r="D292" s="129" t="str">
        <f>IF(ISERROR(VLOOKUP(A292,'[1]Z07 一般公共预算财政拨款收入支出决算表(财决07表)'!$A$10:$T$500,11,FALSE)),"",VLOOKUP(A292,'[1]Z07 一般公共预算财政拨款收入支出决算表(财决07表)'!$A$10:$T$500,11,FALSE))</f>
        <v/>
      </c>
      <c r="E292" s="129" t="str">
        <f>IF(ISERROR(VLOOKUP(A292,'[1]Z07 一般公共预算财政拨款收入支出决算表(财决07表)'!$A$10:$T$500,12,FALSE)),"",VLOOKUP(A292,'[1]Z07 一般公共预算财政拨款收入支出决算表(财决07表)'!$A$10:$T$500,12,FALSE))</f>
        <v/>
      </c>
      <c r="F292" s="129" t="str">
        <f>IF(ISERROR(VLOOKUP(A292,'[1]Z07 一般公共预算财政拨款收入支出决算表(财决07表)'!$A$10:$T$500,15,FALSE)),"",VLOOKUP(A292,'[1]Z07 一般公共预算财政拨款收入支出决算表(财决07表)'!$A$10:$T$500,15,FALSE))</f>
        <v/>
      </c>
      <c r="G292" s="190">
        <f>'[1]Z07 一般公共预算财政拨款收入支出决算表(财决07表)'!A290</f>
        <v>0</v>
      </c>
      <c r="H292" s="191">
        <f>'[1]Z07 一般公共预算财政拨款收入支出决算表(财决07表)'!$K290</f>
        <v>0</v>
      </c>
      <c r="I292" s="190" t="str">
        <f t="shared" si="16"/>
        <v>2</v>
      </c>
      <c r="J292" s="190" t="str">
        <f t="shared" si="17"/>
        <v>2</v>
      </c>
      <c r="K292" s="190">
        <f t="shared" si="18"/>
        <v>4</v>
      </c>
      <c r="L292" s="190" t="str">
        <f t="shared" si="19"/>
        <v/>
      </c>
    </row>
    <row r="293" spans="1:12" ht="20.100000000000001" customHeight="1">
      <c r="A293" s="125" t="str">
        <f t="array" ref="A293">INDEX(G:G,SMALL(IF($K$12:$K$500=2,ROW($12:$500),4^8),ROW(G282)))&amp;""</f>
        <v/>
      </c>
      <c r="B293" s="126"/>
      <c r="C293" s="195" t="str">
        <f>IF(ISERROR(VLOOKUP(A293,'[1]Z07 一般公共预算财政拨款收入支出决算表(财决07表)'!$A$10:$T$500,4,FALSE)),"",VLOOKUP(A293,'[1]Z07 一般公共预算财政拨款收入支出决算表(财决07表)'!$A$10:$T$500,4,FALSE))</f>
        <v/>
      </c>
      <c r="D293" s="129" t="str">
        <f>IF(ISERROR(VLOOKUP(A293,'[1]Z07 一般公共预算财政拨款收入支出决算表(财决07表)'!$A$10:$T$500,11,FALSE)),"",VLOOKUP(A293,'[1]Z07 一般公共预算财政拨款收入支出决算表(财决07表)'!$A$10:$T$500,11,FALSE))</f>
        <v/>
      </c>
      <c r="E293" s="129" t="str">
        <f>IF(ISERROR(VLOOKUP(A293,'[1]Z07 一般公共预算财政拨款收入支出决算表(财决07表)'!$A$10:$T$500,12,FALSE)),"",VLOOKUP(A293,'[1]Z07 一般公共预算财政拨款收入支出决算表(财决07表)'!$A$10:$T$500,12,FALSE))</f>
        <v/>
      </c>
      <c r="F293" s="129" t="str">
        <f>IF(ISERROR(VLOOKUP(A293,'[1]Z07 一般公共预算财政拨款收入支出决算表(财决07表)'!$A$10:$T$500,15,FALSE)),"",VLOOKUP(A293,'[1]Z07 一般公共预算财政拨款收入支出决算表(财决07表)'!$A$10:$T$500,15,FALSE))</f>
        <v/>
      </c>
      <c r="G293" s="190">
        <f>'[1]Z07 一般公共预算财政拨款收入支出决算表(财决07表)'!A291</f>
        <v>0</v>
      </c>
      <c r="H293" s="191">
        <f>'[1]Z07 一般公共预算财政拨款收入支出决算表(财决07表)'!$K291</f>
        <v>0</v>
      </c>
      <c r="I293" s="190" t="str">
        <f t="shared" si="16"/>
        <v>2</v>
      </c>
      <c r="J293" s="190" t="str">
        <f t="shared" si="17"/>
        <v>2</v>
      </c>
      <c r="K293" s="190">
        <f t="shared" si="18"/>
        <v>4</v>
      </c>
      <c r="L293" s="190" t="str">
        <f t="shared" si="19"/>
        <v/>
      </c>
    </row>
    <row r="294" spans="1:12" ht="20.100000000000001" customHeight="1">
      <c r="A294" s="125" t="str">
        <f t="array" ref="A294">INDEX(G:G,SMALL(IF($K$12:$K$500=2,ROW($12:$500),4^8),ROW(G283)))&amp;""</f>
        <v/>
      </c>
      <c r="B294" s="126"/>
      <c r="C294" s="195" t="str">
        <f>IF(ISERROR(VLOOKUP(A294,'[1]Z07 一般公共预算财政拨款收入支出决算表(财决07表)'!$A$10:$T$500,4,FALSE)),"",VLOOKUP(A294,'[1]Z07 一般公共预算财政拨款收入支出决算表(财决07表)'!$A$10:$T$500,4,FALSE))</f>
        <v/>
      </c>
      <c r="D294" s="129" t="str">
        <f>IF(ISERROR(VLOOKUP(A294,'[1]Z07 一般公共预算财政拨款收入支出决算表(财决07表)'!$A$10:$T$500,11,FALSE)),"",VLOOKUP(A294,'[1]Z07 一般公共预算财政拨款收入支出决算表(财决07表)'!$A$10:$T$500,11,FALSE))</f>
        <v/>
      </c>
      <c r="E294" s="129" t="str">
        <f>IF(ISERROR(VLOOKUP(A294,'[1]Z07 一般公共预算财政拨款收入支出决算表(财决07表)'!$A$10:$T$500,12,FALSE)),"",VLOOKUP(A294,'[1]Z07 一般公共预算财政拨款收入支出决算表(财决07表)'!$A$10:$T$500,12,FALSE))</f>
        <v/>
      </c>
      <c r="F294" s="129" t="str">
        <f>IF(ISERROR(VLOOKUP(A294,'[1]Z07 一般公共预算财政拨款收入支出决算表(财决07表)'!$A$10:$T$500,15,FALSE)),"",VLOOKUP(A294,'[1]Z07 一般公共预算财政拨款收入支出决算表(财决07表)'!$A$10:$T$500,15,FALSE))</f>
        <v/>
      </c>
      <c r="G294" s="190">
        <f>'[1]Z07 一般公共预算财政拨款收入支出决算表(财决07表)'!A292</f>
        <v>0</v>
      </c>
      <c r="H294" s="191">
        <f>'[1]Z07 一般公共预算财政拨款收入支出决算表(财决07表)'!$K292</f>
        <v>0</v>
      </c>
      <c r="I294" s="190" t="str">
        <f t="shared" si="16"/>
        <v>2</v>
      </c>
      <c r="J294" s="190" t="str">
        <f t="shared" si="17"/>
        <v>2</v>
      </c>
      <c r="K294" s="190">
        <f t="shared" si="18"/>
        <v>4</v>
      </c>
      <c r="L294" s="190" t="str">
        <f t="shared" si="19"/>
        <v/>
      </c>
    </row>
    <row r="295" spans="1:12" ht="20.100000000000001" customHeight="1">
      <c r="A295" s="125" t="str">
        <f t="array" ref="A295">INDEX(G:G,SMALL(IF($K$12:$K$500=2,ROW($12:$500),4^8),ROW(G284)))&amp;""</f>
        <v/>
      </c>
      <c r="B295" s="126"/>
      <c r="C295" s="195" t="str">
        <f>IF(ISERROR(VLOOKUP(A295,'[1]Z07 一般公共预算财政拨款收入支出决算表(财决07表)'!$A$10:$T$500,4,FALSE)),"",VLOOKUP(A295,'[1]Z07 一般公共预算财政拨款收入支出决算表(财决07表)'!$A$10:$T$500,4,FALSE))</f>
        <v/>
      </c>
      <c r="D295" s="129" t="str">
        <f>IF(ISERROR(VLOOKUP(A295,'[1]Z07 一般公共预算财政拨款收入支出决算表(财决07表)'!$A$10:$T$500,11,FALSE)),"",VLOOKUP(A295,'[1]Z07 一般公共预算财政拨款收入支出决算表(财决07表)'!$A$10:$T$500,11,FALSE))</f>
        <v/>
      </c>
      <c r="E295" s="129" t="str">
        <f>IF(ISERROR(VLOOKUP(A295,'[1]Z07 一般公共预算财政拨款收入支出决算表(财决07表)'!$A$10:$T$500,12,FALSE)),"",VLOOKUP(A295,'[1]Z07 一般公共预算财政拨款收入支出决算表(财决07表)'!$A$10:$T$500,12,FALSE))</f>
        <v/>
      </c>
      <c r="F295" s="129" t="str">
        <f>IF(ISERROR(VLOOKUP(A295,'[1]Z07 一般公共预算财政拨款收入支出决算表(财决07表)'!$A$10:$T$500,15,FALSE)),"",VLOOKUP(A295,'[1]Z07 一般公共预算财政拨款收入支出决算表(财决07表)'!$A$10:$T$500,15,FALSE))</f>
        <v/>
      </c>
      <c r="G295" s="190">
        <f>'[1]Z07 一般公共预算财政拨款收入支出决算表(财决07表)'!A293</f>
        <v>0</v>
      </c>
      <c r="H295" s="191">
        <f>'[1]Z07 一般公共预算财政拨款收入支出决算表(财决07表)'!$K293</f>
        <v>0</v>
      </c>
      <c r="I295" s="190" t="str">
        <f t="shared" si="16"/>
        <v>2</v>
      </c>
      <c r="J295" s="190" t="str">
        <f t="shared" si="17"/>
        <v>2</v>
      </c>
      <c r="K295" s="190">
        <f t="shared" si="18"/>
        <v>4</v>
      </c>
      <c r="L295" s="190" t="str">
        <f t="shared" si="19"/>
        <v/>
      </c>
    </row>
    <row r="296" spans="1:12" ht="20.100000000000001" customHeight="1">
      <c r="A296" s="125" t="str">
        <f t="array" ref="A296">INDEX(G:G,SMALL(IF($K$12:$K$500=2,ROW($12:$500),4^8),ROW(G285)))&amp;""</f>
        <v/>
      </c>
      <c r="B296" s="126"/>
      <c r="C296" s="195" t="str">
        <f>IF(ISERROR(VLOOKUP(A296,'[1]Z07 一般公共预算财政拨款收入支出决算表(财决07表)'!$A$10:$T$500,4,FALSE)),"",VLOOKUP(A296,'[1]Z07 一般公共预算财政拨款收入支出决算表(财决07表)'!$A$10:$T$500,4,FALSE))</f>
        <v/>
      </c>
      <c r="D296" s="129" t="str">
        <f>IF(ISERROR(VLOOKUP(A296,'[1]Z07 一般公共预算财政拨款收入支出决算表(财决07表)'!$A$10:$T$500,11,FALSE)),"",VLOOKUP(A296,'[1]Z07 一般公共预算财政拨款收入支出决算表(财决07表)'!$A$10:$T$500,11,FALSE))</f>
        <v/>
      </c>
      <c r="E296" s="129" t="str">
        <f>IF(ISERROR(VLOOKUP(A296,'[1]Z07 一般公共预算财政拨款收入支出决算表(财决07表)'!$A$10:$T$500,12,FALSE)),"",VLOOKUP(A296,'[1]Z07 一般公共预算财政拨款收入支出决算表(财决07表)'!$A$10:$T$500,12,FALSE))</f>
        <v/>
      </c>
      <c r="F296" s="129" t="str">
        <f>IF(ISERROR(VLOOKUP(A296,'[1]Z07 一般公共预算财政拨款收入支出决算表(财决07表)'!$A$10:$T$500,15,FALSE)),"",VLOOKUP(A296,'[1]Z07 一般公共预算财政拨款收入支出决算表(财决07表)'!$A$10:$T$500,15,FALSE))</f>
        <v/>
      </c>
      <c r="G296" s="190">
        <f>'[1]Z07 一般公共预算财政拨款收入支出决算表(财决07表)'!A294</f>
        <v>0</v>
      </c>
      <c r="H296" s="191">
        <f>'[1]Z07 一般公共预算财政拨款收入支出决算表(财决07表)'!$K294</f>
        <v>0</v>
      </c>
      <c r="I296" s="190" t="str">
        <f t="shared" si="16"/>
        <v>2</v>
      </c>
      <c r="J296" s="190" t="str">
        <f t="shared" si="17"/>
        <v>2</v>
      </c>
      <c r="K296" s="190">
        <f t="shared" si="18"/>
        <v>4</v>
      </c>
      <c r="L296" s="190" t="str">
        <f t="shared" si="19"/>
        <v/>
      </c>
    </row>
    <row r="297" spans="1:12" ht="20.100000000000001" customHeight="1">
      <c r="A297" s="125" t="str">
        <f t="array" ref="A297">INDEX(G:G,SMALL(IF($K$12:$K$500=2,ROW($12:$500),4^8),ROW(G286)))&amp;""</f>
        <v/>
      </c>
      <c r="B297" s="126"/>
      <c r="C297" s="195" t="str">
        <f>IF(ISERROR(VLOOKUP(A297,'[1]Z07 一般公共预算财政拨款收入支出决算表(财决07表)'!$A$10:$T$500,4,FALSE)),"",VLOOKUP(A297,'[1]Z07 一般公共预算财政拨款收入支出决算表(财决07表)'!$A$10:$T$500,4,FALSE))</f>
        <v/>
      </c>
      <c r="D297" s="129" t="str">
        <f>IF(ISERROR(VLOOKUP(A297,'[1]Z07 一般公共预算财政拨款收入支出决算表(财决07表)'!$A$10:$T$500,11,FALSE)),"",VLOOKUP(A297,'[1]Z07 一般公共预算财政拨款收入支出决算表(财决07表)'!$A$10:$T$500,11,FALSE))</f>
        <v/>
      </c>
      <c r="E297" s="129" t="str">
        <f>IF(ISERROR(VLOOKUP(A297,'[1]Z07 一般公共预算财政拨款收入支出决算表(财决07表)'!$A$10:$T$500,12,FALSE)),"",VLOOKUP(A297,'[1]Z07 一般公共预算财政拨款收入支出决算表(财决07表)'!$A$10:$T$500,12,FALSE))</f>
        <v/>
      </c>
      <c r="F297" s="129" t="str">
        <f>IF(ISERROR(VLOOKUP(A297,'[1]Z07 一般公共预算财政拨款收入支出决算表(财决07表)'!$A$10:$T$500,15,FALSE)),"",VLOOKUP(A297,'[1]Z07 一般公共预算财政拨款收入支出决算表(财决07表)'!$A$10:$T$500,15,FALSE))</f>
        <v/>
      </c>
      <c r="G297" s="190">
        <f>'[1]Z07 一般公共预算财政拨款收入支出决算表(财决07表)'!A295</f>
        <v>0</v>
      </c>
      <c r="H297" s="191">
        <f>'[1]Z07 一般公共预算财政拨款收入支出决算表(财决07表)'!$K295</f>
        <v>0</v>
      </c>
      <c r="I297" s="190" t="str">
        <f t="shared" si="16"/>
        <v>2</v>
      </c>
      <c r="J297" s="190" t="str">
        <f t="shared" si="17"/>
        <v>2</v>
      </c>
      <c r="K297" s="190">
        <f t="shared" si="18"/>
        <v>4</v>
      </c>
      <c r="L297" s="190" t="str">
        <f t="shared" si="19"/>
        <v/>
      </c>
    </row>
    <row r="298" spans="1:12" ht="20.100000000000001" customHeight="1">
      <c r="A298" s="125" t="str">
        <f t="array" ref="A298">INDEX(G:G,SMALL(IF($K$12:$K$500=2,ROW($12:$500),4^8),ROW(G287)))&amp;""</f>
        <v/>
      </c>
      <c r="B298" s="126"/>
      <c r="C298" s="195" t="str">
        <f>IF(ISERROR(VLOOKUP(A298,'[1]Z07 一般公共预算财政拨款收入支出决算表(财决07表)'!$A$10:$T$500,4,FALSE)),"",VLOOKUP(A298,'[1]Z07 一般公共预算财政拨款收入支出决算表(财决07表)'!$A$10:$T$500,4,FALSE))</f>
        <v/>
      </c>
      <c r="D298" s="129" t="str">
        <f>IF(ISERROR(VLOOKUP(A298,'[1]Z07 一般公共预算财政拨款收入支出决算表(财决07表)'!$A$10:$T$500,11,FALSE)),"",VLOOKUP(A298,'[1]Z07 一般公共预算财政拨款收入支出决算表(财决07表)'!$A$10:$T$500,11,FALSE))</f>
        <v/>
      </c>
      <c r="E298" s="129" t="str">
        <f>IF(ISERROR(VLOOKUP(A298,'[1]Z07 一般公共预算财政拨款收入支出决算表(财决07表)'!$A$10:$T$500,12,FALSE)),"",VLOOKUP(A298,'[1]Z07 一般公共预算财政拨款收入支出决算表(财决07表)'!$A$10:$T$500,12,FALSE))</f>
        <v/>
      </c>
      <c r="F298" s="129" t="str">
        <f>IF(ISERROR(VLOOKUP(A298,'[1]Z07 一般公共预算财政拨款收入支出决算表(财决07表)'!$A$10:$T$500,15,FALSE)),"",VLOOKUP(A298,'[1]Z07 一般公共预算财政拨款收入支出决算表(财决07表)'!$A$10:$T$500,15,FALSE))</f>
        <v/>
      </c>
      <c r="G298" s="190">
        <f>'[1]Z07 一般公共预算财政拨款收入支出决算表(财决07表)'!A296</f>
        <v>0</v>
      </c>
      <c r="H298" s="191">
        <f>'[1]Z07 一般公共预算财政拨款收入支出决算表(财决07表)'!$K296</f>
        <v>0</v>
      </c>
      <c r="I298" s="190" t="str">
        <f t="shared" si="16"/>
        <v>2</v>
      </c>
      <c r="J298" s="190" t="str">
        <f t="shared" si="17"/>
        <v>2</v>
      </c>
      <c r="K298" s="190">
        <f t="shared" si="18"/>
        <v>4</v>
      </c>
      <c r="L298" s="190" t="str">
        <f t="shared" si="19"/>
        <v/>
      </c>
    </row>
    <row r="299" spans="1:12" ht="20.100000000000001" customHeight="1">
      <c r="A299" s="125" t="str">
        <f t="array" ref="A299">INDEX(G:G,SMALL(IF($K$12:$K$500=2,ROW($12:$500),4^8),ROW(G288)))&amp;""</f>
        <v/>
      </c>
      <c r="B299" s="126"/>
      <c r="C299" s="195" t="str">
        <f>IF(ISERROR(VLOOKUP(A299,'[1]Z07 一般公共预算财政拨款收入支出决算表(财决07表)'!$A$10:$T$500,4,FALSE)),"",VLOOKUP(A299,'[1]Z07 一般公共预算财政拨款收入支出决算表(财决07表)'!$A$10:$T$500,4,FALSE))</f>
        <v/>
      </c>
      <c r="D299" s="129" t="str">
        <f>IF(ISERROR(VLOOKUP(A299,'[1]Z07 一般公共预算财政拨款收入支出决算表(财决07表)'!$A$10:$T$500,11,FALSE)),"",VLOOKUP(A299,'[1]Z07 一般公共预算财政拨款收入支出决算表(财决07表)'!$A$10:$T$500,11,FALSE))</f>
        <v/>
      </c>
      <c r="E299" s="129" t="str">
        <f>IF(ISERROR(VLOOKUP(A299,'[1]Z07 一般公共预算财政拨款收入支出决算表(财决07表)'!$A$10:$T$500,12,FALSE)),"",VLOOKUP(A299,'[1]Z07 一般公共预算财政拨款收入支出决算表(财决07表)'!$A$10:$T$500,12,FALSE))</f>
        <v/>
      </c>
      <c r="F299" s="129" t="str">
        <f>IF(ISERROR(VLOOKUP(A299,'[1]Z07 一般公共预算财政拨款收入支出决算表(财决07表)'!$A$10:$T$500,15,FALSE)),"",VLOOKUP(A299,'[1]Z07 一般公共预算财政拨款收入支出决算表(财决07表)'!$A$10:$T$500,15,FALSE))</f>
        <v/>
      </c>
      <c r="G299" s="190">
        <f>'[1]Z07 一般公共预算财政拨款收入支出决算表(财决07表)'!A297</f>
        <v>0</v>
      </c>
      <c r="H299" s="191">
        <f>'[1]Z07 一般公共预算财政拨款收入支出决算表(财决07表)'!$K297</f>
        <v>0</v>
      </c>
      <c r="I299" s="190" t="str">
        <f t="shared" si="16"/>
        <v>2</v>
      </c>
      <c r="J299" s="190" t="str">
        <f t="shared" si="17"/>
        <v>2</v>
      </c>
      <c r="K299" s="190">
        <f t="shared" si="18"/>
        <v>4</v>
      </c>
      <c r="L299" s="190" t="str">
        <f t="shared" si="19"/>
        <v/>
      </c>
    </row>
    <row r="300" spans="1:12" ht="20.100000000000001" customHeight="1">
      <c r="A300" s="125" t="str">
        <f t="array" ref="A300">INDEX(G:G,SMALL(IF($K$12:$K$500=2,ROW($12:$500),4^8),ROW(G289)))&amp;""</f>
        <v/>
      </c>
      <c r="B300" s="126"/>
      <c r="C300" s="195" t="str">
        <f>IF(ISERROR(VLOOKUP(A300,'[1]Z07 一般公共预算财政拨款收入支出决算表(财决07表)'!$A$10:$T$500,4,FALSE)),"",VLOOKUP(A300,'[1]Z07 一般公共预算财政拨款收入支出决算表(财决07表)'!$A$10:$T$500,4,FALSE))</f>
        <v/>
      </c>
      <c r="D300" s="129" t="str">
        <f>IF(ISERROR(VLOOKUP(A300,'[1]Z07 一般公共预算财政拨款收入支出决算表(财决07表)'!$A$10:$T$500,11,FALSE)),"",VLOOKUP(A300,'[1]Z07 一般公共预算财政拨款收入支出决算表(财决07表)'!$A$10:$T$500,11,FALSE))</f>
        <v/>
      </c>
      <c r="E300" s="129" t="str">
        <f>IF(ISERROR(VLOOKUP(A300,'[1]Z07 一般公共预算财政拨款收入支出决算表(财决07表)'!$A$10:$T$500,12,FALSE)),"",VLOOKUP(A300,'[1]Z07 一般公共预算财政拨款收入支出决算表(财决07表)'!$A$10:$T$500,12,FALSE))</f>
        <v/>
      </c>
      <c r="F300" s="129" t="str">
        <f>IF(ISERROR(VLOOKUP(A300,'[1]Z07 一般公共预算财政拨款收入支出决算表(财决07表)'!$A$10:$T$500,15,FALSE)),"",VLOOKUP(A300,'[1]Z07 一般公共预算财政拨款收入支出决算表(财决07表)'!$A$10:$T$500,15,FALSE))</f>
        <v/>
      </c>
      <c r="G300" s="190">
        <f>'[1]Z07 一般公共预算财政拨款收入支出决算表(财决07表)'!A298</f>
        <v>0</v>
      </c>
      <c r="H300" s="191">
        <f>'[1]Z07 一般公共预算财政拨款收入支出决算表(财决07表)'!$K298</f>
        <v>0</v>
      </c>
      <c r="I300" s="190" t="str">
        <f t="shared" si="16"/>
        <v>2</v>
      </c>
      <c r="J300" s="190" t="str">
        <f t="shared" si="17"/>
        <v>2</v>
      </c>
      <c r="K300" s="190">
        <f t="shared" si="18"/>
        <v>4</v>
      </c>
      <c r="L300" s="190" t="str">
        <f t="shared" si="19"/>
        <v/>
      </c>
    </row>
    <row r="301" spans="1:12">
      <c r="G301" s="190">
        <f>'[1]Z07 一般公共预算财政拨款收入支出决算表(财决07表)'!A299</f>
        <v>0</v>
      </c>
      <c r="H301" s="191">
        <f>'[1]Z07 一般公共预算财政拨款收入支出决算表(财决07表)'!$K299</f>
        <v>0</v>
      </c>
      <c r="I301" s="190" t="str">
        <f t="shared" si="16"/>
        <v>2</v>
      </c>
      <c r="J301" s="190" t="str">
        <f t="shared" si="17"/>
        <v>2</v>
      </c>
      <c r="K301" s="190">
        <f t="shared" si="18"/>
        <v>4</v>
      </c>
      <c r="L301" s="190" t="str">
        <f t="shared" si="19"/>
        <v/>
      </c>
    </row>
    <row r="302" spans="1:12">
      <c r="G302" s="190">
        <f>'[1]Z07 一般公共预算财政拨款收入支出决算表(财决07表)'!A300</f>
        <v>0</v>
      </c>
      <c r="H302" s="191">
        <f>'[1]Z07 一般公共预算财政拨款收入支出决算表(财决07表)'!$K300</f>
        <v>0</v>
      </c>
      <c r="I302" s="190" t="str">
        <f t="shared" si="16"/>
        <v>2</v>
      </c>
      <c r="J302" s="190" t="str">
        <f t="shared" si="17"/>
        <v>2</v>
      </c>
      <c r="K302" s="190">
        <f t="shared" si="18"/>
        <v>4</v>
      </c>
      <c r="L302" s="190" t="str">
        <f t="shared" si="19"/>
        <v/>
      </c>
    </row>
    <row r="303" spans="1:12">
      <c r="G303" s="190">
        <f>'[1]Z07 一般公共预算财政拨款收入支出决算表(财决07表)'!A301</f>
        <v>0</v>
      </c>
      <c r="H303" s="191">
        <f>'[1]Z07 一般公共预算财政拨款收入支出决算表(财决07表)'!$K301</f>
        <v>0</v>
      </c>
      <c r="I303" s="190" t="str">
        <f t="shared" si="16"/>
        <v>2</v>
      </c>
      <c r="J303" s="190" t="str">
        <f t="shared" si="17"/>
        <v>2</v>
      </c>
      <c r="K303" s="190">
        <f t="shared" si="18"/>
        <v>4</v>
      </c>
      <c r="L303" s="190" t="str">
        <f t="shared" si="19"/>
        <v/>
      </c>
    </row>
    <row r="304" spans="1:12">
      <c r="G304" s="190">
        <f>'[1]Z07 一般公共预算财政拨款收入支出决算表(财决07表)'!A302</f>
        <v>0</v>
      </c>
      <c r="H304" s="191">
        <f>'[1]Z07 一般公共预算财政拨款收入支出决算表(财决07表)'!$K302</f>
        <v>0</v>
      </c>
      <c r="I304" s="190" t="str">
        <f t="shared" si="16"/>
        <v>2</v>
      </c>
      <c r="J304" s="190" t="str">
        <f t="shared" si="17"/>
        <v>2</v>
      </c>
      <c r="K304" s="190">
        <f t="shared" si="18"/>
        <v>4</v>
      </c>
      <c r="L304" s="190" t="str">
        <f t="shared" si="19"/>
        <v/>
      </c>
    </row>
    <row r="305" spans="7:12">
      <c r="G305" s="190">
        <f>'[1]Z07 一般公共预算财政拨款收入支出决算表(财决07表)'!A303</f>
        <v>0</v>
      </c>
      <c r="H305" s="191">
        <f>'[1]Z07 一般公共预算财政拨款收入支出决算表(财决07表)'!$K303</f>
        <v>0</v>
      </c>
      <c r="I305" s="190" t="str">
        <f t="shared" si="16"/>
        <v>2</v>
      </c>
      <c r="J305" s="190" t="str">
        <f t="shared" si="17"/>
        <v>2</v>
      </c>
      <c r="K305" s="190">
        <f t="shared" si="18"/>
        <v>4</v>
      </c>
      <c r="L305" s="190" t="str">
        <f t="shared" si="19"/>
        <v/>
      </c>
    </row>
    <row r="306" spans="7:12">
      <c r="G306" s="190">
        <f>'[1]Z07 一般公共预算财政拨款收入支出决算表(财决07表)'!A304</f>
        <v>0</v>
      </c>
      <c r="H306" s="191">
        <f>'[1]Z07 一般公共预算财政拨款收入支出决算表(财决07表)'!$K304</f>
        <v>0</v>
      </c>
      <c r="I306" s="190" t="str">
        <f t="shared" si="16"/>
        <v>2</v>
      </c>
      <c r="J306" s="190" t="str">
        <f t="shared" si="17"/>
        <v>2</v>
      </c>
      <c r="K306" s="190">
        <f t="shared" si="18"/>
        <v>4</v>
      </c>
      <c r="L306" s="190" t="str">
        <f t="shared" si="19"/>
        <v/>
      </c>
    </row>
    <row r="307" spans="7:12">
      <c r="G307" s="190">
        <f>'[1]Z07 一般公共预算财政拨款收入支出决算表(财决07表)'!A305</f>
        <v>0</v>
      </c>
      <c r="H307" s="191">
        <f>'[1]Z07 一般公共预算财政拨款收入支出决算表(财决07表)'!$K305</f>
        <v>0</v>
      </c>
      <c r="I307" s="190" t="str">
        <f t="shared" si="16"/>
        <v>2</v>
      </c>
      <c r="J307" s="190" t="str">
        <f t="shared" si="17"/>
        <v>2</v>
      </c>
      <c r="K307" s="190">
        <f t="shared" si="18"/>
        <v>4</v>
      </c>
      <c r="L307" s="190" t="str">
        <f t="shared" si="19"/>
        <v/>
      </c>
    </row>
    <row r="308" spans="7:12">
      <c r="G308" s="190">
        <f>'[1]Z07 一般公共预算财政拨款收入支出决算表(财决07表)'!A306</f>
        <v>0</v>
      </c>
      <c r="H308" s="191">
        <f>'[1]Z07 一般公共预算财政拨款收入支出决算表(财决07表)'!$K306</f>
        <v>0</v>
      </c>
      <c r="I308" s="190" t="str">
        <f t="shared" si="16"/>
        <v>2</v>
      </c>
      <c r="J308" s="190" t="str">
        <f t="shared" si="17"/>
        <v>2</v>
      </c>
      <c r="K308" s="190">
        <f t="shared" si="18"/>
        <v>4</v>
      </c>
      <c r="L308" s="190" t="str">
        <f t="shared" si="19"/>
        <v/>
      </c>
    </row>
    <row r="309" spans="7:12">
      <c r="G309" s="190">
        <f>'[1]Z07 一般公共预算财政拨款收入支出决算表(财决07表)'!A307</f>
        <v>0</v>
      </c>
      <c r="H309" s="191">
        <f>'[1]Z07 一般公共预算财政拨款收入支出决算表(财决07表)'!$K307</f>
        <v>0</v>
      </c>
      <c r="I309" s="190" t="str">
        <f t="shared" si="16"/>
        <v>2</v>
      </c>
      <c r="J309" s="190" t="str">
        <f t="shared" si="17"/>
        <v>2</v>
      </c>
      <c r="K309" s="190">
        <f t="shared" si="18"/>
        <v>4</v>
      </c>
      <c r="L309" s="190" t="str">
        <f t="shared" si="19"/>
        <v/>
      </c>
    </row>
    <row r="310" spans="7:12">
      <c r="G310" s="190">
        <f>'[1]Z07 一般公共预算财政拨款收入支出决算表(财决07表)'!A308</f>
        <v>0</v>
      </c>
      <c r="H310" s="191">
        <f>'[1]Z07 一般公共预算财政拨款收入支出决算表(财决07表)'!$K308</f>
        <v>0</v>
      </c>
      <c r="I310" s="190" t="str">
        <f t="shared" si="16"/>
        <v>2</v>
      </c>
      <c r="J310" s="190" t="str">
        <f t="shared" si="17"/>
        <v>2</v>
      </c>
      <c r="K310" s="190">
        <f t="shared" si="18"/>
        <v>4</v>
      </c>
      <c r="L310" s="190" t="str">
        <f t="shared" si="19"/>
        <v/>
      </c>
    </row>
    <row r="311" spans="7:12">
      <c r="G311" s="190">
        <f>'[1]Z07 一般公共预算财政拨款收入支出决算表(财决07表)'!A309</f>
        <v>0</v>
      </c>
      <c r="H311" s="191">
        <f>'[1]Z07 一般公共预算财政拨款收入支出决算表(财决07表)'!$K309</f>
        <v>0</v>
      </c>
      <c r="I311" s="190" t="str">
        <f t="shared" si="16"/>
        <v>2</v>
      </c>
      <c r="J311" s="190" t="str">
        <f t="shared" si="17"/>
        <v>2</v>
      </c>
      <c r="K311" s="190">
        <f t="shared" si="18"/>
        <v>4</v>
      </c>
      <c r="L311" s="190" t="str">
        <f t="shared" si="19"/>
        <v/>
      </c>
    </row>
    <row r="312" spans="7:12">
      <c r="G312" s="190">
        <f>'[1]Z07 一般公共预算财政拨款收入支出决算表(财决07表)'!A310</f>
        <v>0</v>
      </c>
      <c r="H312" s="191">
        <f>'[1]Z07 一般公共预算财政拨款收入支出决算表(财决07表)'!$K310</f>
        <v>0</v>
      </c>
      <c r="I312" s="190" t="str">
        <f t="shared" si="16"/>
        <v>2</v>
      </c>
      <c r="J312" s="190" t="str">
        <f t="shared" si="17"/>
        <v>2</v>
      </c>
      <c r="K312" s="190">
        <f t="shared" si="18"/>
        <v>4</v>
      </c>
      <c r="L312" s="190" t="str">
        <f t="shared" si="19"/>
        <v/>
      </c>
    </row>
    <row r="313" spans="7:12">
      <c r="G313" s="190">
        <f>'[1]Z07 一般公共预算财政拨款收入支出决算表(财决07表)'!A311</f>
        <v>0</v>
      </c>
      <c r="H313" s="191">
        <f>'[1]Z07 一般公共预算财政拨款收入支出决算表(财决07表)'!$K311</f>
        <v>0</v>
      </c>
      <c r="I313" s="190" t="str">
        <f t="shared" si="16"/>
        <v>2</v>
      </c>
      <c r="J313" s="190" t="str">
        <f t="shared" si="17"/>
        <v>2</v>
      </c>
      <c r="K313" s="190">
        <f t="shared" si="18"/>
        <v>4</v>
      </c>
      <c r="L313" s="190" t="str">
        <f t="shared" si="19"/>
        <v/>
      </c>
    </row>
    <row r="314" spans="7:12">
      <c r="G314" s="190">
        <f>'[1]Z07 一般公共预算财政拨款收入支出决算表(财决07表)'!A312</f>
        <v>0</v>
      </c>
      <c r="H314" s="191">
        <f>'[1]Z07 一般公共预算财政拨款收入支出决算表(财决07表)'!$K312</f>
        <v>0</v>
      </c>
      <c r="I314" s="190" t="str">
        <f t="shared" si="16"/>
        <v>2</v>
      </c>
      <c r="J314" s="190" t="str">
        <f t="shared" si="17"/>
        <v>2</v>
      </c>
      <c r="K314" s="190">
        <f t="shared" si="18"/>
        <v>4</v>
      </c>
      <c r="L314" s="190" t="str">
        <f t="shared" si="19"/>
        <v/>
      </c>
    </row>
    <row r="315" spans="7:12">
      <c r="G315" s="190">
        <f>'[1]Z07 一般公共预算财政拨款收入支出决算表(财决07表)'!A313</f>
        <v>0</v>
      </c>
      <c r="H315" s="191">
        <f>'[1]Z07 一般公共预算财政拨款收入支出决算表(财决07表)'!$K313</f>
        <v>0</v>
      </c>
      <c r="I315" s="190" t="str">
        <f t="shared" si="16"/>
        <v>2</v>
      </c>
      <c r="J315" s="190" t="str">
        <f t="shared" si="17"/>
        <v>2</v>
      </c>
      <c r="K315" s="190">
        <f t="shared" si="18"/>
        <v>4</v>
      </c>
      <c r="L315" s="190" t="str">
        <f t="shared" si="19"/>
        <v/>
      </c>
    </row>
    <row r="316" spans="7:12">
      <c r="G316" s="190">
        <f>'[1]Z07 一般公共预算财政拨款收入支出决算表(财决07表)'!A314</f>
        <v>0</v>
      </c>
      <c r="H316" s="191">
        <f>'[1]Z07 一般公共预算财政拨款收入支出决算表(财决07表)'!$K314</f>
        <v>0</v>
      </c>
      <c r="I316" s="190" t="str">
        <f t="shared" si="16"/>
        <v>2</v>
      </c>
      <c r="J316" s="190" t="str">
        <f t="shared" si="17"/>
        <v>2</v>
      </c>
      <c r="K316" s="190">
        <f t="shared" si="18"/>
        <v>4</v>
      </c>
      <c r="L316" s="190" t="str">
        <f t="shared" si="19"/>
        <v/>
      </c>
    </row>
    <row r="317" spans="7:12">
      <c r="G317" s="190">
        <f>'[1]Z07 一般公共预算财政拨款收入支出决算表(财决07表)'!A315</f>
        <v>0</v>
      </c>
      <c r="H317" s="191">
        <f>'[1]Z07 一般公共预算财政拨款收入支出决算表(财决07表)'!$K315</f>
        <v>0</v>
      </c>
      <c r="I317" s="190" t="str">
        <f t="shared" si="16"/>
        <v>2</v>
      </c>
      <c r="J317" s="190" t="str">
        <f t="shared" si="17"/>
        <v>2</v>
      </c>
      <c r="K317" s="190">
        <f t="shared" si="18"/>
        <v>4</v>
      </c>
      <c r="L317" s="190" t="str">
        <f t="shared" si="19"/>
        <v/>
      </c>
    </row>
    <row r="318" spans="7:12">
      <c r="G318" s="190">
        <f>'[1]Z07 一般公共预算财政拨款收入支出决算表(财决07表)'!A316</f>
        <v>0</v>
      </c>
      <c r="H318" s="191">
        <f>'[1]Z07 一般公共预算财政拨款收入支出决算表(财决07表)'!$K316</f>
        <v>0</v>
      </c>
      <c r="I318" s="190" t="str">
        <f t="shared" si="16"/>
        <v>2</v>
      </c>
      <c r="J318" s="190" t="str">
        <f t="shared" si="17"/>
        <v>2</v>
      </c>
      <c r="K318" s="190">
        <f t="shared" si="18"/>
        <v>4</v>
      </c>
      <c r="L318" s="190" t="str">
        <f t="shared" si="19"/>
        <v/>
      </c>
    </row>
    <row r="319" spans="7:12">
      <c r="G319" s="190">
        <f>'[1]Z07 一般公共预算财政拨款收入支出决算表(财决07表)'!A317</f>
        <v>0</v>
      </c>
      <c r="H319" s="191">
        <f>'[1]Z07 一般公共预算财政拨款收入支出决算表(财决07表)'!$K317</f>
        <v>0</v>
      </c>
      <c r="I319" s="190" t="str">
        <f t="shared" si="16"/>
        <v>2</v>
      </c>
      <c r="J319" s="190" t="str">
        <f t="shared" si="17"/>
        <v>2</v>
      </c>
      <c r="K319" s="190">
        <f t="shared" si="18"/>
        <v>4</v>
      </c>
      <c r="L319" s="190" t="str">
        <f t="shared" si="19"/>
        <v/>
      </c>
    </row>
    <row r="320" spans="7:12">
      <c r="G320" s="190">
        <f>'[1]Z07 一般公共预算财政拨款收入支出决算表(财决07表)'!A318</f>
        <v>0</v>
      </c>
      <c r="H320" s="191">
        <f>'[1]Z07 一般公共预算财政拨款收入支出决算表(财决07表)'!$K318</f>
        <v>0</v>
      </c>
      <c r="I320" s="190" t="str">
        <f t="shared" si="16"/>
        <v>2</v>
      </c>
      <c r="J320" s="190" t="str">
        <f t="shared" si="17"/>
        <v>2</v>
      </c>
      <c r="K320" s="190">
        <f t="shared" si="18"/>
        <v>4</v>
      </c>
      <c r="L320" s="190" t="str">
        <f t="shared" si="19"/>
        <v/>
      </c>
    </row>
    <row r="321" spans="7:12">
      <c r="G321" s="190">
        <f>'[1]Z07 一般公共预算财政拨款收入支出决算表(财决07表)'!A319</f>
        <v>0</v>
      </c>
      <c r="H321" s="191">
        <f>'[1]Z07 一般公共预算财政拨款收入支出决算表(财决07表)'!$K319</f>
        <v>0</v>
      </c>
      <c r="I321" s="190" t="str">
        <f t="shared" si="16"/>
        <v>2</v>
      </c>
      <c r="J321" s="190" t="str">
        <f t="shared" si="17"/>
        <v>2</v>
      </c>
      <c r="K321" s="190">
        <f t="shared" si="18"/>
        <v>4</v>
      </c>
      <c r="L321" s="190" t="str">
        <f t="shared" si="19"/>
        <v/>
      </c>
    </row>
    <row r="322" spans="7:12">
      <c r="G322" s="190">
        <f>'[1]Z07 一般公共预算财政拨款收入支出决算表(财决07表)'!A320</f>
        <v>0</v>
      </c>
      <c r="H322" s="191">
        <f>'[1]Z07 一般公共预算财政拨款收入支出决算表(财决07表)'!$K320</f>
        <v>0</v>
      </c>
      <c r="I322" s="190" t="str">
        <f t="shared" si="16"/>
        <v>2</v>
      </c>
      <c r="J322" s="190" t="str">
        <f t="shared" si="17"/>
        <v>2</v>
      </c>
      <c r="K322" s="190">
        <f t="shared" si="18"/>
        <v>4</v>
      </c>
      <c r="L322" s="190" t="str">
        <f t="shared" si="19"/>
        <v/>
      </c>
    </row>
    <row r="323" spans="7:12">
      <c r="G323" s="190">
        <f>'[1]Z07 一般公共预算财政拨款收入支出决算表(财决07表)'!A321</f>
        <v>0</v>
      </c>
      <c r="H323" s="191">
        <f>'[1]Z07 一般公共预算财政拨款收入支出决算表(财决07表)'!$K321</f>
        <v>0</v>
      </c>
      <c r="I323" s="190" t="str">
        <f t="shared" si="16"/>
        <v>2</v>
      </c>
      <c r="J323" s="190" t="str">
        <f t="shared" si="17"/>
        <v>2</v>
      </c>
      <c r="K323" s="190">
        <f t="shared" si="18"/>
        <v>4</v>
      </c>
      <c r="L323" s="190" t="str">
        <f t="shared" si="19"/>
        <v/>
      </c>
    </row>
    <row r="324" spans="7:12">
      <c r="G324" s="190">
        <f>'[1]Z07 一般公共预算财政拨款收入支出决算表(财决07表)'!A322</f>
        <v>0</v>
      </c>
      <c r="H324" s="191">
        <f>'[1]Z07 一般公共预算财政拨款收入支出决算表(财决07表)'!$K322</f>
        <v>0</v>
      </c>
      <c r="I324" s="190" t="str">
        <f t="shared" si="16"/>
        <v>2</v>
      </c>
      <c r="J324" s="190" t="str">
        <f t="shared" si="17"/>
        <v>2</v>
      </c>
      <c r="K324" s="190">
        <f t="shared" si="18"/>
        <v>4</v>
      </c>
      <c r="L324" s="190" t="str">
        <f t="shared" si="19"/>
        <v/>
      </c>
    </row>
    <row r="325" spans="7:12">
      <c r="G325" s="190">
        <f>'[1]Z07 一般公共预算财政拨款收入支出决算表(财决07表)'!A323</f>
        <v>0</v>
      </c>
      <c r="H325" s="191">
        <f>'[1]Z07 一般公共预算财政拨款收入支出决算表(财决07表)'!$K323</f>
        <v>0</v>
      </c>
      <c r="I325" s="190" t="str">
        <f t="shared" si="16"/>
        <v>2</v>
      </c>
      <c r="J325" s="190" t="str">
        <f t="shared" si="17"/>
        <v>2</v>
      </c>
      <c r="K325" s="190">
        <f t="shared" si="18"/>
        <v>4</v>
      </c>
      <c r="L325" s="190" t="str">
        <f t="shared" si="19"/>
        <v/>
      </c>
    </row>
    <row r="326" spans="7:12">
      <c r="G326" s="190">
        <f>'[1]Z07 一般公共预算财政拨款收入支出决算表(财决07表)'!A324</f>
        <v>0</v>
      </c>
      <c r="H326" s="191">
        <f>'[1]Z07 一般公共预算财政拨款收入支出决算表(财决07表)'!$K324</f>
        <v>0</v>
      </c>
      <c r="I326" s="190" t="str">
        <f t="shared" si="16"/>
        <v>2</v>
      </c>
      <c r="J326" s="190" t="str">
        <f t="shared" si="17"/>
        <v>2</v>
      </c>
      <c r="K326" s="190">
        <f t="shared" si="18"/>
        <v>4</v>
      </c>
      <c r="L326" s="190" t="str">
        <f t="shared" si="19"/>
        <v/>
      </c>
    </row>
    <row r="327" spans="7:12">
      <c r="G327" s="190">
        <f>'[1]Z07 一般公共预算财政拨款收入支出决算表(财决07表)'!A325</f>
        <v>0</v>
      </c>
      <c r="H327" s="191">
        <f>'[1]Z07 一般公共预算财政拨款收入支出决算表(财决07表)'!$K325</f>
        <v>0</v>
      </c>
      <c r="I327" s="190" t="str">
        <f t="shared" si="16"/>
        <v>2</v>
      </c>
      <c r="J327" s="190" t="str">
        <f t="shared" si="17"/>
        <v>2</v>
      </c>
      <c r="K327" s="190">
        <f t="shared" si="18"/>
        <v>4</v>
      </c>
      <c r="L327" s="190" t="str">
        <f t="shared" si="19"/>
        <v/>
      </c>
    </row>
    <row r="328" spans="7:12">
      <c r="G328" s="190">
        <f>'[1]Z07 一般公共预算财政拨款收入支出决算表(财决07表)'!A326</f>
        <v>0</v>
      </c>
      <c r="H328" s="191">
        <f>'[1]Z07 一般公共预算财政拨款收入支出决算表(财决07表)'!$K326</f>
        <v>0</v>
      </c>
      <c r="I328" s="190" t="str">
        <f t="shared" si="16"/>
        <v>2</v>
      </c>
      <c r="J328" s="190" t="str">
        <f t="shared" si="17"/>
        <v>2</v>
      </c>
      <c r="K328" s="190">
        <f t="shared" si="18"/>
        <v>4</v>
      </c>
      <c r="L328" s="190" t="str">
        <f t="shared" si="19"/>
        <v/>
      </c>
    </row>
    <row r="329" spans="7:12">
      <c r="G329" s="190">
        <f>'[1]Z07 一般公共预算财政拨款收入支出决算表(财决07表)'!A327</f>
        <v>0</v>
      </c>
      <c r="H329" s="191">
        <f>'[1]Z07 一般公共预算财政拨款收入支出决算表(财决07表)'!$K327</f>
        <v>0</v>
      </c>
      <c r="I329" s="190" t="str">
        <f t="shared" si="16"/>
        <v>2</v>
      </c>
      <c r="J329" s="190" t="str">
        <f t="shared" si="17"/>
        <v>2</v>
      </c>
      <c r="K329" s="190">
        <f t="shared" si="18"/>
        <v>4</v>
      </c>
      <c r="L329" s="190" t="str">
        <f t="shared" si="19"/>
        <v/>
      </c>
    </row>
    <row r="330" spans="7:12">
      <c r="G330" s="190">
        <f>'[1]Z07 一般公共预算财政拨款收入支出决算表(财决07表)'!A328</f>
        <v>0</v>
      </c>
      <c r="H330" s="191">
        <f>'[1]Z07 一般公共预算财政拨款收入支出决算表(财决07表)'!$K328</f>
        <v>0</v>
      </c>
      <c r="I330" s="190" t="str">
        <f t="shared" si="16"/>
        <v>2</v>
      </c>
      <c r="J330" s="190" t="str">
        <f t="shared" si="17"/>
        <v>2</v>
      </c>
      <c r="K330" s="190">
        <f t="shared" si="18"/>
        <v>4</v>
      </c>
      <c r="L330" s="190" t="str">
        <f t="shared" si="19"/>
        <v/>
      </c>
    </row>
    <row r="331" spans="7:12">
      <c r="G331" s="190">
        <f>'[1]Z07 一般公共预算财政拨款收入支出决算表(财决07表)'!A329</f>
        <v>0</v>
      </c>
      <c r="H331" s="191">
        <f>'[1]Z07 一般公共预算财政拨款收入支出决算表(财决07表)'!$K329</f>
        <v>0</v>
      </c>
      <c r="I331" s="190" t="str">
        <f t="shared" si="16"/>
        <v>2</v>
      </c>
      <c r="J331" s="190" t="str">
        <f t="shared" si="17"/>
        <v>2</v>
      </c>
      <c r="K331" s="190">
        <f t="shared" si="18"/>
        <v>4</v>
      </c>
      <c r="L331" s="190" t="str">
        <f t="shared" si="19"/>
        <v/>
      </c>
    </row>
    <row r="332" spans="7:12">
      <c r="G332" s="190">
        <f>'[1]Z07 一般公共预算财政拨款收入支出决算表(财决07表)'!A330</f>
        <v>0</v>
      </c>
      <c r="H332" s="191">
        <f>'[1]Z07 一般公共预算财政拨款收入支出决算表(财决07表)'!$K330</f>
        <v>0</v>
      </c>
      <c r="I332" s="190" t="str">
        <f t="shared" si="16"/>
        <v>2</v>
      </c>
      <c r="J332" s="190" t="str">
        <f t="shared" si="17"/>
        <v>2</v>
      </c>
      <c r="K332" s="190">
        <f t="shared" si="18"/>
        <v>4</v>
      </c>
      <c r="L332" s="190" t="str">
        <f t="shared" si="19"/>
        <v/>
      </c>
    </row>
    <row r="333" spans="7:12">
      <c r="G333" s="190">
        <f>'[1]Z07 一般公共预算财政拨款收入支出决算表(财决07表)'!A331</f>
        <v>0</v>
      </c>
      <c r="H333" s="191">
        <f>'[1]Z07 一般公共预算财政拨款收入支出决算表(财决07表)'!$K331</f>
        <v>0</v>
      </c>
      <c r="I333" s="190" t="str">
        <f t="shared" ref="I333:I396" si="20">IF(G333&gt;0,"1","2")</f>
        <v>2</v>
      </c>
      <c r="J333" s="190" t="str">
        <f t="shared" ref="J333:J396" si="21">IF(H333&gt;0,"1","2")</f>
        <v>2</v>
      </c>
      <c r="K333" s="190">
        <f t="shared" ref="K333:K396" si="22">I333+J333</f>
        <v>4</v>
      </c>
      <c r="L333" s="190" t="str">
        <f t="shared" ref="L333:L396" si="23">IF(C333&lt;&gt;"",ROW(),"")</f>
        <v/>
      </c>
    </row>
    <row r="334" spans="7:12">
      <c r="G334" s="190">
        <f>'[1]Z07 一般公共预算财政拨款收入支出决算表(财决07表)'!A332</f>
        <v>0</v>
      </c>
      <c r="H334" s="191">
        <f>'[1]Z07 一般公共预算财政拨款收入支出决算表(财决07表)'!$K332</f>
        <v>0</v>
      </c>
      <c r="I334" s="190" t="str">
        <f t="shared" si="20"/>
        <v>2</v>
      </c>
      <c r="J334" s="190" t="str">
        <f t="shared" si="21"/>
        <v>2</v>
      </c>
      <c r="K334" s="190">
        <f t="shared" si="22"/>
        <v>4</v>
      </c>
      <c r="L334" s="190" t="str">
        <f t="shared" si="23"/>
        <v/>
      </c>
    </row>
    <row r="335" spans="7:12">
      <c r="G335" s="190">
        <f>'[1]Z07 一般公共预算财政拨款收入支出决算表(财决07表)'!A333</f>
        <v>0</v>
      </c>
      <c r="H335" s="191">
        <f>'[1]Z07 一般公共预算财政拨款收入支出决算表(财决07表)'!$K333</f>
        <v>0</v>
      </c>
      <c r="I335" s="190" t="str">
        <f t="shared" si="20"/>
        <v>2</v>
      </c>
      <c r="J335" s="190" t="str">
        <f t="shared" si="21"/>
        <v>2</v>
      </c>
      <c r="K335" s="190">
        <f t="shared" si="22"/>
        <v>4</v>
      </c>
      <c r="L335" s="190" t="str">
        <f t="shared" si="23"/>
        <v/>
      </c>
    </row>
    <row r="336" spans="7:12">
      <c r="G336" s="190">
        <f>'[1]Z07 一般公共预算财政拨款收入支出决算表(财决07表)'!A334</f>
        <v>0</v>
      </c>
      <c r="H336" s="191">
        <f>'[1]Z07 一般公共预算财政拨款收入支出决算表(财决07表)'!$K334</f>
        <v>0</v>
      </c>
      <c r="I336" s="190" t="str">
        <f t="shared" si="20"/>
        <v>2</v>
      </c>
      <c r="J336" s="190" t="str">
        <f t="shared" si="21"/>
        <v>2</v>
      </c>
      <c r="K336" s="190">
        <f t="shared" si="22"/>
        <v>4</v>
      </c>
      <c r="L336" s="190" t="str">
        <f t="shared" si="23"/>
        <v/>
      </c>
    </row>
    <row r="337" spans="7:12">
      <c r="G337" s="190">
        <f>'[1]Z07 一般公共预算财政拨款收入支出决算表(财决07表)'!A335</f>
        <v>0</v>
      </c>
      <c r="H337" s="191">
        <f>'[1]Z07 一般公共预算财政拨款收入支出决算表(财决07表)'!$K335</f>
        <v>0</v>
      </c>
      <c r="I337" s="190" t="str">
        <f t="shared" si="20"/>
        <v>2</v>
      </c>
      <c r="J337" s="190" t="str">
        <f t="shared" si="21"/>
        <v>2</v>
      </c>
      <c r="K337" s="190">
        <f t="shared" si="22"/>
        <v>4</v>
      </c>
      <c r="L337" s="190" t="str">
        <f t="shared" si="23"/>
        <v/>
      </c>
    </row>
    <row r="338" spans="7:12">
      <c r="G338" s="190">
        <f>'[1]Z07 一般公共预算财政拨款收入支出决算表(财决07表)'!A336</f>
        <v>0</v>
      </c>
      <c r="H338" s="191">
        <f>'[1]Z07 一般公共预算财政拨款收入支出决算表(财决07表)'!$K336</f>
        <v>0</v>
      </c>
      <c r="I338" s="190" t="str">
        <f t="shared" si="20"/>
        <v>2</v>
      </c>
      <c r="J338" s="190" t="str">
        <f t="shared" si="21"/>
        <v>2</v>
      </c>
      <c r="K338" s="190">
        <f t="shared" si="22"/>
        <v>4</v>
      </c>
      <c r="L338" s="190" t="str">
        <f t="shared" si="23"/>
        <v/>
      </c>
    </row>
    <row r="339" spans="7:12">
      <c r="G339" s="190">
        <f>'[1]Z07 一般公共预算财政拨款收入支出决算表(财决07表)'!A337</f>
        <v>0</v>
      </c>
      <c r="H339" s="191">
        <f>'[1]Z07 一般公共预算财政拨款收入支出决算表(财决07表)'!$K337</f>
        <v>0</v>
      </c>
      <c r="I339" s="190" t="str">
        <f t="shared" si="20"/>
        <v>2</v>
      </c>
      <c r="J339" s="190" t="str">
        <f t="shared" si="21"/>
        <v>2</v>
      </c>
      <c r="K339" s="190">
        <f t="shared" si="22"/>
        <v>4</v>
      </c>
      <c r="L339" s="190" t="str">
        <f t="shared" si="23"/>
        <v/>
      </c>
    </row>
    <row r="340" spans="7:12">
      <c r="G340" s="190">
        <f>'[1]Z07 一般公共预算财政拨款收入支出决算表(财决07表)'!A338</f>
        <v>0</v>
      </c>
      <c r="H340" s="191">
        <f>'[1]Z07 一般公共预算财政拨款收入支出决算表(财决07表)'!$K338</f>
        <v>0</v>
      </c>
      <c r="I340" s="190" t="str">
        <f t="shared" si="20"/>
        <v>2</v>
      </c>
      <c r="J340" s="190" t="str">
        <f t="shared" si="21"/>
        <v>2</v>
      </c>
      <c r="K340" s="190">
        <f t="shared" si="22"/>
        <v>4</v>
      </c>
      <c r="L340" s="190" t="str">
        <f t="shared" si="23"/>
        <v/>
      </c>
    </row>
    <row r="341" spans="7:12">
      <c r="G341" s="190">
        <f>'[1]Z07 一般公共预算财政拨款收入支出决算表(财决07表)'!A339</f>
        <v>0</v>
      </c>
      <c r="H341" s="191">
        <f>'[1]Z07 一般公共预算财政拨款收入支出决算表(财决07表)'!$K339</f>
        <v>0</v>
      </c>
      <c r="I341" s="190" t="str">
        <f t="shared" si="20"/>
        <v>2</v>
      </c>
      <c r="J341" s="190" t="str">
        <f t="shared" si="21"/>
        <v>2</v>
      </c>
      <c r="K341" s="190">
        <f t="shared" si="22"/>
        <v>4</v>
      </c>
      <c r="L341" s="190" t="str">
        <f t="shared" si="23"/>
        <v/>
      </c>
    </row>
    <row r="342" spans="7:12">
      <c r="G342" s="190">
        <f>'[1]Z07 一般公共预算财政拨款收入支出决算表(财决07表)'!A340</f>
        <v>0</v>
      </c>
      <c r="H342" s="191">
        <f>'[1]Z07 一般公共预算财政拨款收入支出决算表(财决07表)'!$K340</f>
        <v>0</v>
      </c>
      <c r="I342" s="190" t="str">
        <f t="shared" si="20"/>
        <v>2</v>
      </c>
      <c r="J342" s="190" t="str">
        <f t="shared" si="21"/>
        <v>2</v>
      </c>
      <c r="K342" s="190">
        <f t="shared" si="22"/>
        <v>4</v>
      </c>
      <c r="L342" s="190" t="str">
        <f t="shared" si="23"/>
        <v/>
      </c>
    </row>
    <row r="343" spans="7:12">
      <c r="G343" s="190">
        <f>'[1]Z07 一般公共预算财政拨款收入支出决算表(财决07表)'!A341</f>
        <v>0</v>
      </c>
      <c r="H343" s="191">
        <f>'[1]Z07 一般公共预算财政拨款收入支出决算表(财决07表)'!$K341</f>
        <v>0</v>
      </c>
      <c r="I343" s="190" t="str">
        <f t="shared" si="20"/>
        <v>2</v>
      </c>
      <c r="J343" s="190" t="str">
        <f t="shared" si="21"/>
        <v>2</v>
      </c>
      <c r="K343" s="190">
        <f t="shared" si="22"/>
        <v>4</v>
      </c>
      <c r="L343" s="190" t="str">
        <f t="shared" si="23"/>
        <v/>
      </c>
    </row>
    <row r="344" spans="7:12">
      <c r="G344" s="190">
        <f>'[1]Z07 一般公共预算财政拨款收入支出决算表(财决07表)'!A342</f>
        <v>0</v>
      </c>
      <c r="H344" s="191">
        <f>'[1]Z07 一般公共预算财政拨款收入支出决算表(财决07表)'!$K342</f>
        <v>0</v>
      </c>
      <c r="I344" s="190" t="str">
        <f t="shared" si="20"/>
        <v>2</v>
      </c>
      <c r="J344" s="190" t="str">
        <f t="shared" si="21"/>
        <v>2</v>
      </c>
      <c r="K344" s="190">
        <f t="shared" si="22"/>
        <v>4</v>
      </c>
      <c r="L344" s="190" t="str">
        <f t="shared" si="23"/>
        <v/>
      </c>
    </row>
    <row r="345" spans="7:12">
      <c r="G345" s="190">
        <f>'[1]Z07 一般公共预算财政拨款收入支出决算表(财决07表)'!A343</f>
        <v>0</v>
      </c>
      <c r="H345" s="191">
        <f>'[1]Z07 一般公共预算财政拨款收入支出决算表(财决07表)'!$K343</f>
        <v>0</v>
      </c>
      <c r="I345" s="190" t="str">
        <f t="shared" si="20"/>
        <v>2</v>
      </c>
      <c r="J345" s="190" t="str">
        <f t="shared" si="21"/>
        <v>2</v>
      </c>
      <c r="K345" s="190">
        <f t="shared" si="22"/>
        <v>4</v>
      </c>
      <c r="L345" s="190" t="str">
        <f t="shared" si="23"/>
        <v/>
      </c>
    </row>
    <row r="346" spans="7:12">
      <c r="G346" s="190">
        <f>'[1]Z07 一般公共预算财政拨款收入支出决算表(财决07表)'!A344</f>
        <v>0</v>
      </c>
      <c r="H346" s="191">
        <f>'[1]Z07 一般公共预算财政拨款收入支出决算表(财决07表)'!$K344</f>
        <v>0</v>
      </c>
      <c r="I346" s="190" t="str">
        <f t="shared" si="20"/>
        <v>2</v>
      </c>
      <c r="J346" s="190" t="str">
        <f t="shared" si="21"/>
        <v>2</v>
      </c>
      <c r="K346" s="190">
        <f t="shared" si="22"/>
        <v>4</v>
      </c>
      <c r="L346" s="190" t="str">
        <f t="shared" si="23"/>
        <v/>
      </c>
    </row>
    <row r="347" spans="7:12">
      <c r="G347" s="190">
        <f>'[1]Z07 一般公共预算财政拨款收入支出决算表(财决07表)'!A345</f>
        <v>0</v>
      </c>
      <c r="H347" s="191">
        <f>'[1]Z07 一般公共预算财政拨款收入支出决算表(财决07表)'!$K345</f>
        <v>0</v>
      </c>
      <c r="I347" s="190" t="str">
        <f t="shared" si="20"/>
        <v>2</v>
      </c>
      <c r="J347" s="190" t="str">
        <f t="shared" si="21"/>
        <v>2</v>
      </c>
      <c r="K347" s="190">
        <f t="shared" si="22"/>
        <v>4</v>
      </c>
      <c r="L347" s="190" t="str">
        <f t="shared" si="23"/>
        <v/>
      </c>
    </row>
    <row r="348" spans="7:12">
      <c r="G348" s="190">
        <f>'[1]Z07 一般公共预算财政拨款收入支出决算表(财决07表)'!A346</f>
        <v>0</v>
      </c>
      <c r="H348" s="191">
        <f>'[1]Z07 一般公共预算财政拨款收入支出决算表(财决07表)'!$K346</f>
        <v>0</v>
      </c>
      <c r="I348" s="190" t="str">
        <f t="shared" si="20"/>
        <v>2</v>
      </c>
      <c r="J348" s="190" t="str">
        <f t="shared" si="21"/>
        <v>2</v>
      </c>
      <c r="K348" s="190">
        <f t="shared" si="22"/>
        <v>4</v>
      </c>
      <c r="L348" s="190" t="str">
        <f t="shared" si="23"/>
        <v/>
      </c>
    </row>
    <row r="349" spans="7:12">
      <c r="G349" s="190">
        <f>'[1]Z07 一般公共预算财政拨款收入支出决算表(财决07表)'!A347</f>
        <v>0</v>
      </c>
      <c r="H349" s="191">
        <f>'[1]Z07 一般公共预算财政拨款收入支出决算表(财决07表)'!$K347</f>
        <v>0</v>
      </c>
      <c r="I349" s="190" t="str">
        <f t="shared" si="20"/>
        <v>2</v>
      </c>
      <c r="J349" s="190" t="str">
        <f t="shared" si="21"/>
        <v>2</v>
      </c>
      <c r="K349" s="190">
        <f t="shared" si="22"/>
        <v>4</v>
      </c>
      <c r="L349" s="190" t="str">
        <f t="shared" si="23"/>
        <v/>
      </c>
    </row>
    <row r="350" spans="7:12">
      <c r="G350" s="190">
        <f>'[1]Z07 一般公共预算财政拨款收入支出决算表(财决07表)'!A348</f>
        <v>0</v>
      </c>
      <c r="H350" s="191">
        <f>'[1]Z07 一般公共预算财政拨款收入支出决算表(财决07表)'!$K348</f>
        <v>0</v>
      </c>
      <c r="I350" s="190" t="str">
        <f t="shared" si="20"/>
        <v>2</v>
      </c>
      <c r="J350" s="190" t="str">
        <f t="shared" si="21"/>
        <v>2</v>
      </c>
      <c r="K350" s="190">
        <f t="shared" si="22"/>
        <v>4</v>
      </c>
      <c r="L350" s="190" t="str">
        <f t="shared" si="23"/>
        <v/>
      </c>
    </row>
    <row r="351" spans="7:12">
      <c r="G351" s="190">
        <f>'[1]Z07 一般公共预算财政拨款收入支出决算表(财决07表)'!A349</f>
        <v>0</v>
      </c>
      <c r="H351" s="191">
        <f>'[1]Z07 一般公共预算财政拨款收入支出决算表(财决07表)'!$K349</f>
        <v>0</v>
      </c>
      <c r="I351" s="190" t="str">
        <f t="shared" si="20"/>
        <v>2</v>
      </c>
      <c r="J351" s="190" t="str">
        <f t="shared" si="21"/>
        <v>2</v>
      </c>
      <c r="K351" s="190">
        <f t="shared" si="22"/>
        <v>4</v>
      </c>
      <c r="L351" s="190" t="str">
        <f t="shared" si="23"/>
        <v/>
      </c>
    </row>
    <row r="352" spans="7:12">
      <c r="G352" s="190">
        <f>'[1]Z07 一般公共预算财政拨款收入支出决算表(财决07表)'!A350</f>
        <v>0</v>
      </c>
      <c r="H352" s="191">
        <f>'[1]Z07 一般公共预算财政拨款收入支出决算表(财决07表)'!$K350</f>
        <v>0</v>
      </c>
      <c r="I352" s="190" t="str">
        <f t="shared" si="20"/>
        <v>2</v>
      </c>
      <c r="J352" s="190" t="str">
        <f t="shared" si="21"/>
        <v>2</v>
      </c>
      <c r="K352" s="190">
        <f t="shared" si="22"/>
        <v>4</v>
      </c>
      <c r="L352" s="190" t="str">
        <f t="shared" si="23"/>
        <v/>
      </c>
    </row>
    <row r="353" spans="7:12">
      <c r="G353" s="190">
        <f>'[1]Z07 一般公共预算财政拨款收入支出决算表(财决07表)'!A351</f>
        <v>0</v>
      </c>
      <c r="H353" s="191">
        <f>'[1]Z07 一般公共预算财政拨款收入支出决算表(财决07表)'!$K351</f>
        <v>0</v>
      </c>
      <c r="I353" s="190" t="str">
        <f t="shared" si="20"/>
        <v>2</v>
      </c>
      <c r="J353" s="190" t="str">
        <f t="shared" si="21"/>
        <v>2</v>
      </c>
      <c r="K353" s="190">
        <f t="shared" si="22"/>
        <v>4</v>
      </c>
      <c r="L353" s="190" t="str">
        <f t="shared" si="23"/>
        <v/>
      </c>
    </row>
    <row r="354" spans="7:12">
      <c r="G354" s="190">
        <f>'[1]Z07 一般公共预算财政拨款收入支出决算表(财决07表)'!A352</f>
        <v>0</v>
      </c>
      <c r="H354" s="191">
        <f>'[1]Z07 一般公共预算财政拨款收入支出决算表(财决07表)'!$K352</f>
        <v>0</v>
      </c>
      <c r="I354" s="190" t="str">
        <f t="shared" si="20"/>
        <v>2</v>
      </c>
      <c r="J354" s="190" t="str">
        <f t="shared" si="21"/>
        <v>2</v>
      </c>
      <c r="K354" s="190">
        <f t="shared" si="22"/>
        <v>4</v>
      </c>
      <c r="L354" s="190" t="str">
        <f t="shared" si="23"/>
        <v/>
      </c>
    </row>
    <row r="355" spans="7:12">
      <c r="G355" s="190">
        <f>'[1]Z07 一般公共预算财政拨款收入支出决算表(财决07表)'!A353</f>
        <v>0</v>
      </c>
      <c r="H355" s="191">
        <f>'[1]Z07 一般公共预算财政拨款收入支出决算表(财决07表)'!$K353</f>
        <v>0</v>
      </c>
      <c r="I355" s="190" t="str">
        <f t="shared" si="20"/>
        <v>2</v>
      </c>
      <c r="J355" s="190" t="str">
        <f t="shared" si="21"/>
        <v>2</v>
      </c>
      <c r="K355" s="190">
        <f t="shared" si="22"/>
        <v>4</v>
      </c>
      <c r="L355" s="190" t="str">
        <f t="shared" si="23"/>
        <v/>
      </c>
    </row>
    <row r="356" spans="7:12">
      <c r="G356" s="190">
        <f>'[1]Z07 一般公共预算财政拨款收入支出决算表(财决07表)'!A354</f>
        <v>0</v>
      </c>
      <c r="H356" s="191">
        <f>'[1]Z07 一般公共预算财政拨款收入支出决算表(财决07表)'!$K354</f>
        <v>0</v>
      </c>
      <c r="I356" s="190" t="str">
        <f t="shared" si="20"/>
        <v>2</v>
      </c>
      <c r="J356" s="190" t="str">
        <f t="shared" si="21"/>
        <v>2</v>
      </c>
      <c r="K356" s="190">
        <f t="shared" si="22"/>
        <v>4</v>
      </c>
      <c r="L356" s="190" t="str">
        <f t="shared" si="23"/>
        <v/>
      </c>
    </row>
    <row r="357" spans="7:12">
      <c r="G357" s="190">
        <f>'[1]Z07 一般公共预算财政拨款收入支出决算表(财决07表)'!A355</f>
        <v>0</v>
      </c>
      <c r="H357" s="191">
        <f>'[1]Z07 一般公共预算财政拨款收入支出决算表(财决07表)'!$K355</f>
        <v>0</v>
      </c>
      <c r="I357" s="190" t="str">
        <f t="shared" si="20"/>
        <v>2</v>
      </c>
      <c r="J357" s="190" t="str">
        <f t="shared" si="21"/>
        <v>2</v>
      </c>
      <c r="K357" s="190">
        <f t="shared" si="22"/>
        <v>4</v>
      </c>
      <c r="L357" s="190" t="str">
        <f t="shared" si="23"/>
        <v/>
      </c>
    </row>
    <row r="358" spans="7:12">
      <c r="G358" s="190">
        <f>'[1]Z07 一般公共预算财政拨款收入支出决算表(财决07表)'!A356</f>
        <v>0</v>
      </c>
      <c r="H358" s="191">
        <f>'[1]Z07 一般公共预算财政拨款收入支出决算表(财决07表)'!$K356</f>
        <v>0</v>
      </c>
      <c r="I358" s="190" t="str">
        <f t="shared" si="20"/>
        <v>2</v>
      </c>
      <c r="J358" s="190" t="str">
        <f t="shared" si="21"/>
        <v>2</v>
      </c>
      <c r="K358" s="190">
        <f t="shared" si="22"/>
        <v>4</v>
      </c>
      <c r="L358" s="190" t="str">
        <f t="shared" si="23"/>
        <v/>
      </c>
    </row>
    <row r="359" spans="7:12">
      <c r="G359" s="190">
        <f>'[1]Z07 一般公共预算财政拨款收入支出决算表(财决07表)'!A357</f>
        <v>0</v>
      </c>
      <c r="H359" s="191">
        <f>'[1]Z07 一般公共预算财政拨款收入支出决算表(财决07表)'!$K357</f>
        <v>0</v>
      </c>
      <c r="I359" s="190" t="str">
        <f t="shared" si="20"/>
        <v>2</v>
      </c>
      <c r="J359" s="190" t="str">
        <f t="shared" si="21"/>
        <v>2</v>
      </c>
      <c r="K359" s="190">
        <f t="shared" si="22"/>
        <v>4</v>
      </c>
      <c r="L359" s="190" t="str">
        <f t="shared" si="23"/>
        <v/>
      </c>
    </row>
    <row r="360" spans="7:12">
      <c r="G360" s="190">
        <f>'[1]Z07 一般公共预算财政拨款收入支出决算表(财决07表)'!A358</f>
        <v>0</v>
      </c>
      <c r="H360" s="191">
        <f>'[1]Z07 一般公共预算财政拨款收入支出决算表(财决07表)'!$K358</f>
        <v>0</v>
      </c>
      <c r="I360" s="190" t="str">
        <f t="shared" si="20"/>
        <v>2</v>
      </c>
      <c r="J360" s="190" t="str">
        <f t="shared" si="21"/>
        <v>2</v>
      </c>
      <c r="K360" s="190">
        <f t="shared" si="22"/>
        <v>4</v>
      </c>
      <c r="L360" s="190" t="str">
        <f t="shared" si="23"/>
        <v/>
      </c>
    </row>
    <row r="361" spans="7:12">
      <c r="G361" s="190">
        <f>'[1]Z07 一般公共预算财政拨款收入支出决算表(财决07表)'!A359</f>
        <v>0</v>
      </c>
      <c r="H361" s="191">
        <f>'[1]Z07 一般公共预算财政拨款收入支出决算表(财决07表)'!$K359</f>
        <v>0</v>
      </c>
      <c r="I361" s="190" t="str">
        <f t="shared" si="20"/>
        <v>2</v>
      </c>
      <c r="J361" s="190" t="str">
        <f t="shared" si="21"/>
        <v>2</v>
      </c>
      <c r="K361" s="190">
        <f t="shared" si="22"/>
        <v>4</v>
      </c>
      <c r="L361" s="190" t="str">
        <f t="shared" si="23"/>
        <v/>
      </c>
    </row>
    <row r="362" spans="7:12">
      <c r="G362" s="190">
        <f>'[1]Z07 一般公共预算财政拨款收入支出决算表(财决07表)'!A360</f>
        <v>0</v>
      </c>
      <c r="H362" s="191">
        <f>'[1]Z07 一般公共预算财政拨款收入支出决算表(财决07表)'!$K360</f>
        <v>0</v>
      </c>
      <c r="I362" s="190" t="str">
        <f t="shared" si="20"/>
        <v>2</v>
      </c>
      <c r="J362" s="190" t="str">
        <f t="shared" si="21"/>
        <v>2</v>
      </c>
      <c r="K362" s="190">
        <f t="shared" si="22"/>
        <v>4</v>
      </c>
      <c r="L362" s="190" t="str">
        <f t="shared" si="23"/>
        <v/>
      </c>
    </row>
    <row r="363" spans="7:12">
      <c r="G363" s="190">
        <f>'[1]Z07 一般公共预算财政拨款收入支出决算表(财决07表)'!A361</f>
        <v>0</v>
      </c>
      <c r="H363" s="191">
        <f>'[1]Z07 一般公共预算财政拨款收入支出决算表(财决07表)'!$K361</f>
        <v>0</v>
      </c>
      <c r="I363" s="190" t="str">
        <f t="shared" si="20"/>
        <v>2</v>
      </c>
      <c r="J363" s="190" t="str">
        <f t="shared" si="21"/>
        <v>2</v>
      </c>
      <c r="K363" s="190">
        <f t="shared" si="22"/>
        <v>4</v>
      </c>
      <c r="L363" s="190" t="str">
        <f t="shared" si="23"/>
        <v/>
      </c>
    </row>
    <row r="364" spans="7:12">
      <c r="G364" s="190">
        <f>'[1]Z07 一般公共预算财政拨款收入支出决算表(财决07表)'!A362</f>
        <v>0</v>
      </c>
      <c r="H364" s="191">
        <f>'[1]Z07 一般公共预算财政拨款收入支出决算表(财决07表)'!$K362</f>
        <v>0</v>
      </c>
      <c r="I364" s="190" t="str">
        <f t="shared" si="20"/>
        <v>2</v>
      </c>
      <c r="J364" s="190" t="str">
        <f t="shared" si="21"/>
        <v>2</v>
      </c>
      <c r="K364" s="190">
        <f t="shared" si="22"/>
        <v>4</v>
      </c>
      <c r="L364" s="190" t="str">
        <f t="shared" si="23"/>
        <v/>
      </c>
    </row>
    <row r="365" spans="7:12">
      <c r="G365" s="190">
        <f>'[1]Z07 一般公共预算财政拨款收入支出决算表(财决07表)'!A363</f>
        <v>0</v>
      </c>
      <c r="H365" s="191">
        <f>'[1]Z07 一般公共预算财政拨款收入支出决算表(财决07表)'!$K363</f>
        <v>0</v>
      </c>
      <c r="I365" s="190" t="str">
        <f t="shared" si="20"/>
        <v>2</v>
      </c>
      <c r="J365" s="190" t="str">
        <f t="shared" si="21"/>
        <v>2</v>
      </c>
      <c r="K365" s="190">
        <f t="shared" si="22"/>
        <v>4</v>
      </c>
      <c r="L365" s="190" t="str">
        <f t="shared" si="23"/>
        <v/>
      </c>
    </row>
    <row r="366" spans="7:12">
      <c r="G366" s="190">
        <f>'[1]Z07 一般公共预算财政拨款收入支出决算表(财决07表)'!A364</f>
        <v>0</v>
      </c>
      <c r="H366" s="191">
        <f>'[1]Z07 一般公共预算财政拨款收入支出决算表(财决07表)'!$K364</f>
        <v>0</v>
      </c>
      <c r="I366" s="190" t="str">
        <f t="shared" si="20"/>
        <v>2</v>
      </c>
      <c r="J366" s="190" t="str">
        <f t="shared" si="21"/>
        <v>2</v>
      </c>
      <c r="K366" s="190">
        <f t="shared" si="22"/>
        <v>4</v>
      </c>
      <c r="L366" s="190" t="str">
        <f t="shared" si="23"/>
        <v/>
      </c>
    </row>
    <row r="367" spans="7:12">
      <c r="G367" s="190">
        <f>'[1]Z07 一般公共预算财政拨款收入支出决算表(财决07表)'!A365</f>
        <v>0</v>
      </c>
      <c r="H367" s="191">
        <f>'[1]Z07 一般公共预算财政拨款收入支出决算表(财决07表)'!$K365</f>
        <v>0</v>
      </c>
      <c r="I367" s="190" t="str">
        <f t="shared" si="20"/>
        <v>2</v>
      </c>
      <c r="J367" s="190" t="str">
        <f t="shared" si="21"/>
        <v>2</v>
      </c>
      <c r="K367" s="190">
        <f t="shared" si="22"/>
        <v>4</v>
      </c>
      <c r="L367" s="190" t="str">
        <f t="shared" si="23"/>
        <v/>
      </c>
    </row>
    <row r="368" spans="7:12">
      <c r="G368" s="190">
        <f>'[1]Z07 一般公共预算财政拨款收入支出决算表(财决07表)'!A366</f>
        <v>0</v>
      </c>
      <c r="H368" s="191">
        <f>'[1]Z07 一般公共预算财政拨款收入支出决算表(财决07表)'!$K366</f>
        <v>0</v>
      </c>
      <c r="I368" s="190" t="str">
        <f t="shared" si="20"/>
        <v>2</v>
      </c>
      <c r="J368" s="190" t="str">
        <f t="shared" si="21"/>
        <v>2</v>
      </c>
      <c r="K368" s="190">
        <f t="shared" si="22"/>
        <v>4</v>
      </c>
      <c r="L368" s="190" t="str">
        <f t="shared" si="23"/>
        <v/>
      </c>
    </row>
    <row r="369" spans="7:12">
      <c r="G369" s="190">
        <f>'[1]Z07 一般公共预算财政拨款收入支出决算表(财决07表)'!A367</f>
        <v>0</v>
      </c>
      <c r="H369" s="191">
        <f>'[1]Z07 一般公共预算财政拨款收入支出决算表(财决07表)'!$K367</f>
        <v>0</v>
      </c>
      <c r="I369" s="190" t="str">
        <f t="shared" si="20"/>
        <v>2</v>
      </c>
      <c r="J369" s="190" t="str">
        <f t="shared" si="21"/>
        <v>2</v>
      </c>
      <c r="K369" s="190">
        <f t="shared" si="22"/>
        <v>4</v>
      </c>
      <c r="L369" s="190" t="str">
        <f t="shared" si="23"/>
        <v/>
      </c>
    </row>
    <row r="370" spans="7:12">
      <c r="G370" s="190">
        <f>'[1]Z07 一般公共预算财政拨款收入支出决算表(财决07表)'!A368</f>
        <v>0</v>
      </c>
      <c r="H370" s="191">
        <f>'[1]Z07 一般公共预算财政拨款收入支出决算表(财决07表)'!$K368</f>
        <v>0</v>
      </c>
      <c r="I370" s="190" t="str">
        <f t="shared" si="20"/>
        <v>2</v>
      </c>
      <c r="J370" s="190" t="str">
        <f t="shared" si="21"/>
        <v>2</v>
      </c>
      <c r="K370" s="190">
        <f t="shared" si="22"/>
        <v>4</v>
      </c>
      <c r="L370" s="190" t="str">
        <f t="shared" si="23"/>
        <v/>
      </c>
    </row>
    <row r="371" spans="7:12">
      <c r="G371" s="190">
        <f>'[1]Z07 一般公共预算财政拨款收入支出决算表(财决07表)'!A369</f>
        <v>0</v>
      </c>
      <c r="H371" s="191">
        <f>'[1]Z07 一般公共预算财政拨款收入支出决算表(财决07表)'!$K369</f>
        <v>0</v>
      </c>
      <c r="I371" s="190" t="str">
        <f t="shared" si="20"/>
        <v>2</v>
      </c>
      <c r="J371" s="190" t="str">
        <f t="shared" si="21"/>
        <v>2</v>
      </c>
      <c r="K371" s="190">
        <f t="shared" si="22"/>
        <v>4</v>
      </c>
      <c r="L371" s="190" t="str">
        <f t="shared" si="23"/>
        <v/>
      </c>
    </row>
    <row r="372" spans="7:12">
      <c r="G372" s="190">
        <f>'[1]Z07 一般公共预算财政拨款收入支出决算表(财决07表)'!A370</f>
        <v>0</v>
      </c>
      <c r="H372" s="191">
        <f>'[1]Z07 一般公共预算财政拨款收入支出决算表(财决07表)'!$K370</f>
        <v>0</v>
      </c>
      <c r="I372" s="190" t="str">
        <f t="shared" si="20"/>
        <v>2</v>
      </c>
      <c r="J372" s="190" t="str">
        <f t="shared" si="21"/>
        <v>2</v>
      </c>
      <c r="K372" s="190">
        <f t="shared" si="22"/>
        <v>4</v>
      </c>
      <c r="L372" s="190" t="str">
        <f t="shared" si="23"/>
        <v/>
      </c>
    </row>
    <row r="373" spans="7:12">
      <c r="G373" s="190">
        <f>'[1]Z07 一般公共预算财政拨款收入支出决算表(财决07表)'!A371</f>
        <v>0</v>
      </c>
      <c r="H373" s="191">
        <f>'[1]Z07 一般公共预算财政拨款收入支出决算表(财决07表)'!$K371</f>
        <v>0</v>
      </c>
      <c r="I373" s="190" t="str">
        <f t="shared" si="20"/>
        <v>2</v>
      </c>
      <c r="J373" s="190" t="str">
        <f t="shared" si="21"/>
        <v>2</v>
      </c>
      <c r="K373" s="190">
        <f t="shared" si="22"/>
        <v>4</v>
      </c>
      <c r="L373" s="190" t="str">
        <f t="shared" si="23"/>
        <v/>
      </c>
    </row>
    <row r="374" spans="7:12">
      <c r="G374" s="190">
        <f>'[1]Z07 一般公共预算财政拨款收入支出决算表(财决07表)'!A372</f>
        <v>0</v>
      </c>
      <c r="H374" s="191">
        <f>'[1]Z07 一般公共预算财政拨款收入支出决算表(财决07表)'!$K372</f>
        <v>0</v>
      </c>
      <c r="I374" s="190" t="str">
        <f t="shared" si="20"/>
        <v>2</v>
      </c>
      <c r="J374" s="190" t="str">
        <f t="shared" si="21"/>
        <v>2</v>
      </c>
      <c r="K374" s="190">
        <f t="shared" si="22"/>
        <v>4</v>
      </c>
      <c r="L374" s="190" t="str">
        <f t="shared" si="23"/>
        <v/>
      </c>
    </row>
    <row r="375" spans="7:12">
      <c r="G375" s="190">
        <f>'[1]Z07 一般公共预算财政拨款收入支出决算表(财决07表)'!A373</f>
        <v>0</v>
      </c>
      <c r="H375" s="191">
        <f>'[1]Z07 一般公共预算财政拨款收入支出决算表(财决07表)'!$K373</f>
        <v>0</v>
      </c>
      <c r="I375" s="190" t="str">
        <f t="shared" si="20"/>
        <v>2</v>
      </c>
      <c r="J375" s="190" t="str">
        <f t="shared" si="21"/>
        <v>2</v>
      </c>
      <c r="K375" s="190">
        <f t="shared" si="22"/>
        <v>4</v>
      </c>
      <c r="L375" s="190" t="str">
        <f t="shared" si="23"/>
        <v/>
      </c>
    </row>
    <row r="376" spans="7:12">
      <c r="G376" s="190">
        <f>'[1]Z07 一般公共预算财政拨款收入支出决算表(财决07表)'!A374</f>
        <v>0</v>
      </c>
      <c r="H376" s="191">
        <f>'[1]Z07 一般公共预算财政拨款收入支出决算表(财决07表)'!$K374</f>
        <v>0</v>
      </c>
      <c r="I376" s="190" t="str">
        <f t="shared" si="20"/>
        <v>2</v>
      </c>
      <c r="J376" s="190" t="str">
        <f t="shared" si="21"/>
        <v>2</v>
      </c>
      <c r="K376" s="190">
        <f t="shared" si="22"/>
        <v>4</v>
      </c>
      <c r="L376" s="190" t="str">
        <f t="shared" si="23"/>
        <v/>
      </c>
    </row>
    <row r="377" spans="7:12">
      <c r="G377" s="190">
        <f>'[1]Z07 一般公共预算财政拨款收入支出决算表(财决07表)'!A375</f>
        <v>0</v>
      </c>
      <c r="H377" s="191">
        <f>'[1]Z07 一般公共预算财政拨款收入支出决算表(财决07表)'!$K375</f>
        <v>0</v>
      </c>
      <c r="I377" s="190" t="str">
        <f t="shared" si="20"/>
        <v>2</v>
      </c>
      <c r="J377" s="190" t="str">
        <f t="shared" si="21"/>
        <v>2</v>
      </c>
      <c r="K377" s="190">
        <f t="shared" si="22"/>
        <v>4</v>
      </c>
      <c r="L377" s="190" t="str">
        <f t="shared" si="23"/>
        <v/>
      </c>
    </row>
    <row r="378" spans="7:12">
      <c r="G378" s="190">
        <f>'[1]Z07 一般公共预算财政拨款收入支出决算表(财决07表)'!A376</f>
        <v>0</v>
      </c>
      <c r="H378" s="191">
        <f>'[1]Z07 一般公共预算财政拨款收入支出决算表(财决07表)'!$K376</f>
        <v>0</v>
      </c>
      <c r="I378" s="190" t="str">
        <f t="shared" si="20"/>
        <v>2</v>
      </c>
      <c r="J378" s="190" t="str">
        <f t="shared" si="21"/>
        <v>2</v>
      </c>
      <c r="K378" s="190">
        <f t="shared" si="22"/>
        <v>4</v>
      </c>
      <c r="L378" s="190" t="str">
        <f t="shared" si="23"/>
        <v/>
      </c>
    </row>
    <row r="379" spans="7:12">
      <c r="G379" s="190">
        <f>'[1]Z07 一般公共预算财政拨款收入支出决算表(财决07表)'!A377</f>
        <v>0</v>
      </c>
      <c r="H379" s="191">
        <f>'[1]Z07 一般公共预算财政拨款收入支出决算表(财决07表)'!$K377</f>
        <v>0</v>
      </c>
      <c r="I379" s="190" t="str">
        <f t="shared" si="20"/>
        <v>2</v>
      </c>
      <c r="J379" s="190" t="str">
        <f t="shared" si="21"/>
        <v>2</v>
      </c>
      <c r="K379" s="190">
        <f t="shared" si="22"/>
        <v>4</v>
      </c>
      <c r="L379" s="190" t="str">
        <f t="shared" si="23"/>
        <v/>
      </c>
    </row>
    <row r="380" spans="7:12">
      <c r="G380" s="190">
        <f>'[1]Z07 一般公共预算财政拨款收入支出决算表(财决07表)'!A378</f>
        <v>0</v>
      </c>
      <c r="H380" s="191">
        <f>'[1]Z07 一般公共预算财政拨款收入支出决算表(财决07表)'!$K378</f>
        <v>0</v>
      </c>
      <c r="I380" s="190" t="str">
        <f t="shared" si="20"/>
        <v>2</v>
      </c>
      <c r="J380" s="190" t="str">
        <f t="shared" si="21"/>
        <v>2</v>
      </c>
      <c r="K380" s="190">
        <f t="shared" si="22"/>
        <v>4</v>
      </c>
      <c r="L380" s="190" t="str">
        <f t="shared" si="23"/>
        <v/>
      </c>
    </row>
    <row r="381" spans="7:12">
      <c r="G381" s="190">
        <f>'[1]Z07 一般公共预算财政拨款收入支出决算表(财决07表)'!A379</f>
        <v>0</v>
      </c>
      <c r="H381" s="191">
        <f>'[1]Z07 一般公共预算财政拨款收入支出决算表(财决07表)'!$K379</f>
        <v>0</v>
      </c>
      <c r="I381" s="190" t="str">
        <f t="shared" si="20"/>
        <v>2</v>
      </c>
      <c r="J381" s="190" t="str">
        <f t="shared" si="21"/>
        <v>2</v>
      </c>
      <c r="K381" s="190">
        <f t="shared" si="22"/>
        <v>4</v>
      </c>
      <c r="L381" s="190" t="str">
        <f t="shared" si="23"/>
        <v/>
      </c>
    </row>
    <row r="382" spans="7:12">
      <c r="G382" s="190">
        <f>'[1]Z07 一般公共预算财政拨款收入支出决算表(财决07表)'!A380</f>
        <v>0</v>
      </c>
      <c r="H382" s="191">
        <f>'[1]Z07 一般公共预算财政拨款收入支出决算表(财决07表)'!$K380</f>
        <v>0</v>
      </c>
      <c r="I382" s="190" t="str">
        <f t="shared" si="20"/>
        <v>2</v>
      </c>
      <c r="J382" s="190" t="str">
        <f t="shared" si="21"/>
        <v>2</v>
      </c>
      <c r="K382" s="190">
        <f t="shared" si="22"/>
        <v>4</v>
      </c>
      <c r="L382" s="190" t="str">
        <f t="shared" si="23"/>
        <v/>
      </c>
    </row>
    <row r="383" spans="7:12">
      <c r="G383" s="190">
        <f>'[1]Z07 一般公共预算财政拨款收入支出决算表(财决07表)'!A381</f>
        <v>0</v>
      </c>
      <c r="H383" s="191">
        <f>'[1]Z07 一般公共预算财政拨款收入支出决算表(财决07表)'!$K381</f>
        <v>0</v>
      </c>
      <c r="I383" s="190" t="str">
        <f t="shared" si="20"/>
        <v>2</v>
      </c>
      <c r="J383" s="190" t="str">
        <f t="shared" si="21"/>
        <v>2</v>
      </c>
      <c r="K383" s="190">
        <f t="shared" si="22"/>
        <v>4</v>
      </c>
      <c r="L383" s="190" t="str">
        <f t="shared" si="23"/>
        <v/>
      </c>
    </row>
    <row r="384" spans="7:12">
      <c r="G384" s="190">
        <f>'[1]Z07 一般公共预算财政拨款收入支出决算表(财决07表)'!A382</f>
        <v>0</v>
      </c>
      <c r="H384" s="191">
        <f>'[1]Z07 一般公共预算财政拨款收入支出决算表(财决07表)'!$K382</f>
        <v>0</v>
      </c>
      <c r="I384" s="190" t="str">
        <f t="shared" si="20"/>
        <v>2</v>
      </c>
      <c r="J384" s="190" t="str">
        <f t="shared" si="21"/>
        <v>2</v>
      </c>
      <c r="K384" s="190">
        <f t="shared" si="22"/>
        <v>4</v>
      </c>
      <c r="L384" s="190" t="str">
        <f t="shared" si="23"/>
        <v/>
      </c>
    </row>
    <row r="385" spans="7:12">
      <c r="G385" s="190">
        <f>'[1]Z07 一般公共预算财政拨款收入支出决算表(财决07表)'!A383</f>
        <v>0</v>
      </c>
      <c r="H385" s="191">
        <f>'[1]Z07 一般公共预算财政拨款收入支出决算表(财决07表)'!$K383</f>
        <v>0</v>
      </c>
      <c r="I385" s="190" t="str">
        <f t="shared" si="20"/>
        <v>2</v>
      </c>
      <c r="J385" s="190" t="str">
        <f t="shared" si="21"/>
        <v>2</v>
      </c>
      <c r="K385" s="190">
        <f t="shared" si="22"/>
        <v>4</v>
      </c>
      <c r="L385" s="190" t="str">
        <f t="shared" si="23"/>
        <v/>
      </c>
    </row>
    <row r="386" spans="7:12">
      <c r="G386" s="190">
        <f>'[1]Z07 一般公共预算财政拨款收入支出决算表(财决07表)'!A384</f>
        <v>0</v>
      </c>
      <c r="H386" s="191">
        <f>'[1]Z07 一般公共预算财政拨款收入支出决算表(财决07表)'!$K384</f>
        <v>0</v>
      </c>
      <c r="I386" s="190" t="str">
        <f t="shared" si="20"/>
        <v>2</v>
      </c>
      <c r="J386" s="190" t="str">
        <f t="shared" si="21"/>
        <v>2</v>
      </c>
      <c r="K386" s="190">
        <f t="shared" si="22"/>
        <v>4</v>
      </c>
      <c r="L386" s="190" t="str">
        <f t="shared" si="23"/>
        <v/>
      </c>
    </row>
    <row r="387" spans="7:12">
      <c r="G387" s="190">
        <f>'[1]Z07 一般公共预算财政拨款收入支出决算表(财决07表)'!A385</f>
        <v>0</v>
      </c>
      <c r="H387" s="191">
        <f>'[1]Z07 一般公共预算财政拨款收入支出决算表(财决07表)'!$K385</f>
        <v>0</v>
      </c>
      <c r="I387" s="190" t="str">
        <f t="shared" si="20"/>
        <v>2</v>
      </c>
      <c r="J387" s="190" t="str">
        <f t="shared" si="21"/>
        <v>2</v>
      </c>
      <c r="K387" s="190">
        <f t="shared" si="22"/>
        <v>4</v>
      </c>
      <c r="L387" s="190" t="str">
        <f t="shared" si="23"/>
        <v/>
      </c>
    </row>
    <row r="388" spans="7:12">
      <c r="G388" s="190">
        <f>'[1]Z07 一般公共预算财政拨款收入支出决算表(财决07表)'!A386</f>
        <v>0</v>
      </c>
      <c r="H388" s="191">
        <f>'[1]Z07 一般公共预算财政拨款收入支出决算表(财决07表)'!$K386</f>
        <v>0</v>
      </c>
      <c r="I388" s="190" t="str">
        <f t="shared" si="20"/>
        <v>2</v>
      </c>
      <c r="J388" s="190" t="str">
        <f t="shared" si="21"/>
        <v>2</v>
      </c>
      <c r="K388" s="190">
        <f t="shared" si="22"/>
        <v>4</v>
      </c>
      <c r="L388" s="190" t="str">
        <f t="shared" si="23"/>
        <v/>
      </c>
    </row>
    <row r="389" spans="7:12">
      <c r="G389" s="190">
        <f>'[1]Z07 一般公共预算财政拨款收入支出决算表(财决07表)'!A387</f>
        <v>0</v>
      </c>
      <c r="H389" s="191">
        <f>'[1]Z07 一般公共预算财政拨款收入支出决算表(财决07表)'!$K387</f>
        <v>0</v>
      </c>
      <c r="I389" s="190" t="str">
        <f t="shared" si="20"/>
        <v>2</v>
      </c>
      <c r="J389" s="190" t="str">
        <f t="shared" si="21"/>
        <v>2</v>
      </c>
      <c r="K389" s="190">
        <f t="shared" si="22"/>
        <v>4</v>
      </c>
      <c r="L389" s="190" t="str">
        <f t="shared" si="23"/>
        <v/>
      </c>
    </row>
    <row r="390" spans="7:12">
      <c r="G390" s="190">
        <f>'[1]Z07 一般公共预算财政拨款收入支出决算表(财决07表)'!A388</f>
        <v>0</v>
      </c>
      <c r="H390" s="191">
        <f>'[1]Z07 一般公共预算财政拨款收入支出决算表(财决07表)'!$K388</f>
        <v>0</v>
      </c>
      <c r="I390" s="190" t="str">
        <f t="shared" si="20"/>
        <v>2</v>
      </c>
      <c r="J390" s="190" t="str">
        <f t="shared" si="21"/>
        <v>2</v>
      </c>
      <c r="K390" s="190">
        <f t="shared" si="22"/>
        <v>4</v>
      </c>
      <c r="L390" s="190" t="str">
        <f t="shared" si="23"/>
        <v/>
      </c>
    </row>
    <row r="391" spans="7:12">
      <c r="G391" s="190">
        <f>'[1]Z07 一般公共预算财政拨款收入支出决算表(财决07表)'!A389</f>
        <v>0</v>
      </c>
      <c r="H391" s="191">
        <f>'[1]Z07 一般公共预算财政拨款收入支出决算表(财决07表)'!$K389</f>
        <v>0</v>
      </c>
      <c r="I391" s="190" t="str">
        <f t="shared" si="20"/>
        <v>2</v>
      </c>
      <c r="J391" s="190" t="str">
        <f t="shared" si="21"/>
        <v>2</v>
      </c>
      <c r="K391" s="190">
        <f t="shared" si="22"/>
        <v>4</v>
      </c>
      <c r="L391" s="190" t="str">
        <f t="shared" si="23"/>
        <v/>
      </c>
    </row>
    <row r="392" spans="7:12">
      <c r="G392" s="190">
        <f>'[1]Z07 一般公共预算财政拨款收入支出决算表(财决07表)'!A390</f>
        <v>0</v>
      </c>
      <c r="H392" s="191">
        <f>'[1]Z07 一般公共预算财政拨款收入支出决算表(财决07表)'!$K390</f>
        <v>0</v>
      </c>
      <c r="I392" s="190" t="str">
        <f t="shared" si="20"/>
        <v>2</v>
      </c>
      <c r="J392" s="190" t="str">
        <f t="shared" si="21"/>
        <v>2</v>
      </c>
      <c r="K392" s="190">
        <f t="shared" si="22"/>
        <v>4</v>
      </c>
      <c r="L392" s="190" t="str">
        <f t="shared" si="23"/>
        <v/>
      </c>
    </row>
    <row r="393" spans="7:12">
      <c r="G393" s="190">
        <f>'[1]Z07 一般公共预算财政拨款收入支出决算表(财决07表)'!A391</f>
        <v>0</v>
      </c>
      <c r="H393" s="191">
        <f>'[1]Z07 一般公共预算财政拨款收入支出决算表(财决07表)'!$K391</f>
        <v>0</v>
      </c>
      <c r="I393" s="190" t="str">
        <f t="shared" si="20"/>
        <v>2</v>
      </c>
      <c r="J393" s="190" t="str">
        <f t="shared" si="21"/>
        <v>2</v>
      </c>
      <c r="K393" s="190">
        <f t="shared" si="22"/>
        <v>4</v>
      </c>
      <c r="L393" s="190" t="str">
        <f t="shared" si="23"/>
        <v/>
      </c>
    </row>
    <row r="394" spans="7:12">
      <c r="G394" s="190">
        <f>'[1]Z07 一般公共预算财政拨款收入支出决算表(财决07表)'!A392</f>
        <v>0</v>
      </c>
      <c r="H394" s="191">
        <f>'[1]Z07 一般公共预算财政拨款收入支出决算表(财决07表)'!$K392</f>
        <v>0</v>
      </c>
      <c r="I394" s="190" t="str">
        <f t="shared" si="20"/>
        <v>2</v>
      </c>
      <c r="J394" s="190" t="str">
        <f t="shared" si="21"/>
        <v>2</v>
      </c>
      <c r="K394" s="190">
        <f t="shared" si="22"/>
        <v>4</v>
      </c>
      <c r="L394" s="190" t="str">
        <f t="shared" si="23"/>
        <v/>
      </c>
    </row>
    <row r="395" spans="7:12">
      <c r="G395" s="190">
        <f>'[1]Z07 一般公共预算财政拨款收入支出决算表(财决07表)'!A393</f>
        <v>0</v>
      </c>
      <c r="H395" s="191">
        <f>'[1]Z07 一般公共预算财政拨款收入支出决算表(财决07表)'!$K393</f>
        <v>0</v>
      </c>
      <c r="I395" s="190" t="str">
        <f t="shared" si="20"/>
        <v>2</v>
      </c>
      <c r="J395" s="190" t="str">
        <f t="shared" si="21"/>
        <v>2</v>
      </c>
      <c r="K395" s="190">
        <f t="shared" si="22"/>
        <v>4</v>
      </c>
      <c r="L395" s="190" t="str">
        <f t="shared" si="23"/>
        <v/>
      </c>
    </row>
    <row r="396" spans="7:12">
      <c r="G396" s="190">
        <f>'[1]Z07 一般公共预算财政拨款收入支出决算表(财决07表)'!A394</f>
        <v>0</v>
      </c>
      <c r="H396" s="191">
        <f>'[1]Z07 一般公共预算财政拨款收入支出决算表(财决07表)'!$K394</f>
        <v>0</v>
      </c>
      <c r="I396" s="190" t="str">
        <f t="shared" si="20"/>
        <v>2</v>
      </c>
      <c r="J396" s="190" t="str">
        <f t="shared" si="21"/>
        <v>2</v>
      </c>
      <c r="K396" s="190">
        <f t="shared" si="22"/>
        <v>4</v>
      </c>
      <c r="L396" s="190" t="str">
        <f t="shared" si="23"/>
        <v/>
      </c>
    </row>
    <row r="397" spans="7:12">
      <c r="G397" s="190">
        <f>'[1]Z07 一般公共预算财政拨款收入支出决算表(财决07表)'!A395</f>
        <v>0</v>
      </c>
      <c r="H397" s="191">
        <f>'[1]Z07 一般公共预算财政拨款收入支出决算表(财决07表)'!$K395</f>
        <v>0</v>
      </c>
      <c r="I397" s="190" t="str">
        <f t="shared" ref="I397:I460" si="24">IF(G397&gt;0,"1","2")</f>
        <v>2</v>
      </c>
      <c r="J397" s="190" t="str">
        <f t="shared" ref="J397:J460" si="25">IF(H397&gt;0,"1","2")</f>
        <v>2</v>
      </c>
      <c r="K397" s="190">
        <f t="shared" ref="K397:K460" si="26">I397+J397</f>
        <v>4</v>
      </c>
      <c r="L397" s="190" t="str">
        <f t="shared" ref="L397:L460" si="27">IF(C397&lt;&gt;"",ROW(),"")</f>
        <v/>
      </c>
    </row>
    <row r="398" spans="7:12">
      <c r="G398" s="190">
        <f>'[1]Z07 一般公共预算财政拨款收入支出决算表(财决07表)'!A396</f>
        <v>0</v>
      </c>
      <c r="H398" s="191">
        <f>'[1]Z07 一般公共预算财政拨款收入支出决算表(财决07表)'!$K396</f>
        <v>0</v>
      </c>
      <c r="I398" s="190" t="str">
        <f t="shared" si="24"/>
        <v>2</v>
      </c>
      <c r="J398" s="190" t="str">
        <f t="shared" si="25"/>
        <v>2</v>
      </c>
      <c r="K398" s="190">
        <f t="shared" si="26"/>
        <v>4</v>
      </c>
      <c r="L398" s="190" t="str">
        <f t="shared" si="27"/>
        <v/>
      </c>
    </row>
    <row r="399" spans="7:12">
      <c r="G399" s="190">
        <f>'[1]Z07 一般公共预算财政拨款收入支出决算表(财决07表)'!A397</f>
        <v>0</v>
      </c>
      <c r="H399" s="191">
        <f>'[1]Z07 一般公共预算财政拨款收入支出决算表(财决07表)'!$K397</f>
        <v>0</v>
      </c>
      <c r="I399" s="190" t="str">
        <f t="shared" si="24"/>
        <v>2</v>
      </c>
      <c r="J399" s="190" t="str">
        <f t="shared" si="25"/>
        <v>2</v>
      </c>
      <c r="K399" s="190">
        <f t="shared" si="26"/>
        <v>4</v>
      </c>
      <c r="L399" s="190" t="str">
        <f t="shared" si="27"/>
        <v/>
      </c>
    </row>
    <row r="400" spans="7:12">
      <c r="G400" s="190">
        <f>'[1]Z07 一般公共预算财政拨款收入支出决算表(财决07表)'!A398</f>
        <v>0</v>
      </c>
      <c r="H400" s="191">
        <f>'[1]Z07 一般公共预算财政拨款收入支出决算表(财决07表)'!$K398</f>
        <v>0</v>
      </c>
      <c r="I400" s="190" t="str">
        <f t="shared" si="24"/>
        <v>2</v>
      </c>
      <c r="J400" s="190" t="str">
        <f t="shared" si="25"/>
        <v>2</v>
      </c>
      <c r="K400" s="190">
        <f t="shared" si="26"/>
        <v>4</v>
      </c>
      <c r="L400" s="190" t="str">
        <f t="shared" si="27"/>
        <v/>
      </c>
    </row>
    <row r="401" spans="7:12">
      <c r="G401" s="190">
        <f>'[1]Z07 一般公共预算财政拨款收入支出决算表(财决07表)'!A399</f>
        <v>0</v>
      </c>
      <c r="H401" s="191">
        <f>'[1]Z07 一般公共预算财政拨款收入支出决算表(财决07表)'!$K399</f>
        <v>0</v>
      </c>
      <c r="I401" s="190" t="str">
        <f t="shared" si="24"/>
        <v>2</v>
      </c>
      <c r="J401" s="190" t="str">
        <f t="shared" si="25"/>
        <v>2</v>
      </c>
      <c r="K401" s="190">
        <f t="shared" si="26"/>
        <v>4</v>
      </c>
      <c r="L401" s="190" t="str">
        <f t="shared" si="27"/>
        <v/>
      </c>
    </row>
    <row r="402" spans="7:12">
      <c r="G402" s="190">
        <f>'[1]Z07 一般公共预算财政拨款收入支出决算表(财决07表)'!A400</f>
        <v>0</v>
      </c>
      <c r="H402" s="191">
        <f>'[1]Z07 一般公共预算财政拨款收入支出决算表(财决07表)'!$K400</f>
        <v>0</v>
      </c>
      <c r="I402" s="190" t="str">
        <f t="shared" si="24"/>
        <v>2</v>
      </c>
      <c r="J402" s="190" t="str">
        <f t="shared" si="25"/>
        <v>2</v>
      </c>
      <c r="K402" s="190">
        <f t="shared" si="26"/>
        <v>4</v>
      </c>
      <c r="L402" s="190" t="str">
        <f t="shared" si="27"/>
        <v/>
      </c>
    </row>
    <row r="403" spans="7:12">
      <c r="G403" s="190">
        <f>'[1]Z07 一般公共预算财政拨款收入支出决算表(财决07表)'!A401</f>
        <v>0</v>
      </c>
      <c r="H403" s="191">
        <f>'[1]Z07 一般公共预算财政拨款收入支出决算表(财决07表)'!$K401</f>
        <v>0</v>
      </c>
      <c r="I403" s="190" t="str">
        <f t="shared" si="24"/>
        <v>2</v>
      </c>
      <c r="J403" s="190" t="str">
        <f t="shared" si="25"/>
        <v>2</v>
      </c>
      <c r="K403" s="190">
        <f t="shared" si="26"/>
        <v>4</v>
      </c>
      <c r="L403" s="190" t="str">
        <f t="shared" si="27"/>
        <v/>
      </c>
    </row>
    <row r="404" spans="7:12">
      <c r="G404" s="190">
        <f>'[1]Z07 一般公共预算财政拨款收入支出决算表(财决07表)'!A402</f>
        <v>0</v>
      </c>
      <c r="H404" s="191">
        <f>'[1]Z07 一般公共预算财政拨款收入支出决算表(财决07表)'!$K402</f>
        <v>0</v>
      </c>
      <c r="I404" s="190" t="str">
        <f t="shared" si="24"/>
        <v>2</v>
      </c>
      <c r="J404" s="190" t="str">
        <f t="shared" si="25"/>
        <v>2</v>
      </c>
      <c r="K404" s="190">
        <f t="shared" si="26"/>
        <v>4</v>
      </c>
      <c r="L404" s="190" t="str">
        <f t="shared" si="27"/>
        <v/>
      </c>
    </row>
    <row r="405" spans="7:12">
      <c r="G405" s="190">
        <f>'[1]Z07 一般公共预算财政拨款收入支出决算表(财决07表)'!A403</f>
        <v>0</v>
      </c>
      <c r="H405" s="191">
        <f>'[1]Z07 一般公共预算财政拨款收入支出决算表(财决07表)'!$K403</f>
        <v>0</v>
      </c>
      <c r="I405" s="190" t="str">
        <f t="shared" si="24"/>
        <v>2</v>
      </c>
      <c r="J405" s="190" t="str">
        <f t="shared" si="25"/>
        <v>2</v>
      </c>
      <c r="K405" s="190">
        <f t="shared" si="26"/>
        <v>4</v>
      </c>
      <c r="L405" s="190" t="str">
        <f t="shared" si="27"/>
        <v/>
      </c>
    </row>
    <row r="406" spans="7:12">
      <c r="G406" s="190">
        <f>'[1]Z07 一般公共预算财政拨款收入支出决算表(财决07表)'!A404</f>
        <v>0</v>
      </c>
      <c r="H406" s="191">
        <f>'[1]Z07 一般公共预算财政拨款收入支出决算表(财决07表)'!$K404</f>
        <v>0</v>
      </c>
      <c r="I406" s="190" t="str">
        <f t="shared" si="24"/>
        <v>2</v>
      </c>
      <c r="J406" s="190" t="str">
        <f t="shared" si="25"/>
        <v>2</v>
      </c>
      <c r="K406" s="190">
        <f t="shared" si="26"/>
        <v>4</v>
      </c>
      <c r="L406" s="190" t="str">
        <f t="shared" si="27"/>
        <v/>
      </c>
    </row>
    <row r="407" spans="7:12">
      <c r="G407" s="190">
        <f>'[1]Z07 一般公共预算财政拨款收入支出决算表(财决07表)'!A405</f>
        <v>0</v>
      </c>
      <c r="H407" s="191">
        <f>'[1]Z07 一般公共预算财政拨款收入支出决算表(财决07表)'!$K405</f>
        <v>0</v>
      </c>
      <c r="I407" s="190" t="str">
        <f t="shared" si="24"/>
        <v>2</v>
      </c>
      <c r="J407" s="190" t="str">
        <f t="shared" si="25"/>
        <v>2</v>
      </c>
      <c r="K407" s="190">
        <f t="shared" si="26"/>
        <v>4</v>
      </c>
      <c r="L407" s="190" t="str">
        <f t="shared" si="27"/>
        <v/>
      </c>
    </row>
    <row r="408" spans="7:12">
      <c r="G408" s="190">
        <f>'[1]Z07 一般公共预算财政拨款收入支出决算表(财决07表)'!A406</f>
        <v>0</v>
      </c>
      <c r="H408" s="191">
        <f>'[1]Z07 一般公共预算财政拨款收入支出决算表(财决07表)'!$K406</f>
        <v>0</v>
      </c>
      <c r="I408" s="190" t="str">
        <f t="shared" si="24"/>
        <v>2</v>
      </c>
      <c r="J408" s="190" t="str">
        <f t="shared" si="25"/>
        <v>2</v>
      </c>
      <c r="K408" s="190">
        <f t="shared" si="26"/>
        <v>4</v>
      </c>
      <c r="L408" s="190" t="str">
        <f t="shared" si="27"/>
        <v/>
      </c>
    </row>
    <row r="409" spans="7:12">
      <c r="G409" s="190">
        <f>'[1]Z07 一般公共预算财政拨款收入支出决算表(财决07表)'!A407</f>
        <v>0</v>
      </c>
      <c r="H409" s="191">
        <f>'[1]Z07 一般公共预算财政拨款收入支出决算表(财决07表)'!$K407</f>
        <v>0</v>
      </c>
      <c r="I409" s="190" t="str">
        <f t="shared" si="24"/>
        <v>2</v>
      </c>
      <c r="J409" s="190" t="str">
        <f t="shared" si="25"/>
        <v>2</v>
      </c>
      <c r="K409" s="190">
        <f t="shared" si="26"/>
        <v>4</v>
      </c>
      <c r="L409" s="190" t="str">
        <f t="shared" si="27"/>
        <v/>
      </c>
    </row>
    <row r="410" spans="7:12">
      <c r="G410" s="190">
        <f>'[1]Z07 一般公共预算财政拨款收入支出决算表(财决07表)'!A408</f>
        <v>0</v>
      </c>
      <c r="H410" s="191">
        <f>'[1]Z07 一般公共预算财政拨款收入支出决算表(财决07表)'!$K408</f>
        <v>0</v>
      </c>
      <c r="I410" s="190" t="str">
        <f t="shared" si="24"/>
        <v>2</v>
      </c>
      <c r="J410" s="190" t="str">
        <f t="shared" si="25"/>
        <v>2</v>
      </c>
      <c r="K410" s="190">
        <f t="shared" si="26"/>
        <v>4</v>
      </c>
      <c r="L410" s="190" t="str">
        <f t="shared" si="27"/>
        <v/>
      </c>
    </row>
    <row r="411" spans="7:12">
      <c r="G411" s="190">
        <f>'[1]Z07 一般公共预算财政拨款收入支出决算表(财决07表)'!A409</f>
        <v>0</v>
      </c>
      <c r="H411" s="191">
        <f>'[1]Z07 一般公共预算财政拨款收入支出决算表(财决07表)'!$K409</f>
        <v>0</v>
      </c>
      <c r="I411" s="190" t="str">
        <f t="shared" si="24"/>
        <v>2</v>
      </c>
      <c r="J411" s="190" t="str">
        <f t="shared" si="25"/>
        <v>2</v>
      </c>
      <c r="K411" s="190">
        <f t="shared" si="26"/>
        <v>4</v>
      </c>
      <c r="L411" s="190" t="str">
        <f t="shared" si="27"/>
        <v/>
      </c>
    </row>
    <row r="412" spans="7:12">
      <c r="G412" s="190">
        <f>'[1]Z07 一般公共预算财政拨款收入支出决算表(财决07表)'!A410</f>
        <v>0</v>
      </c>
      <c r="H412" s="191">
        <f>'[1]Z07 一般公共预算财政拨款收入支出决算表(财决07表)'!$K410</f>
        <v>0</v>
      </c>
      <c r="I412" s="190" t="str">
        <f t="shared" si="24"/>
        <v>2</v>
      </c>
      <c r="J412" s="190" t="str">
        <f t="shared" si="25"/>
        <v>2</v>
      </c>
      <c r="K412" s="190">
        <f t="shared" si="26"/>
        <v>4</v>
      </c>
      <c r="L412" s="190" t="str">
        <f t="shared" si="27"/>
        <v/>
      </c>
    </row>
    <row r="413" spans="7:12">
      <c r="G413" s="190">
        <f>'[1]Z07 一般公共预算财政拨款收入支出决算表(财决07表)'!A411</f>
        <v>0</v>
      </c>
      <c r="H413" s="191">
        <f>'[1]Z07 一般公共预算财政拨款收入支出决算表(财决07表)'!$K411</f>
        <v>0</v>
      </c>
      <c r="I413" s="190" t="str">
        <f t="shared" si="24"/>
        <v>2</v>
      </c>
      <c r="J413" s="190" t="str">
        <f t="shared" si="25"/>
        <v>2</v>
      </c>
      <c r="K413" s="190">
        <f t="shared" si="26"/>
        <v>4</v>
      </c>
      <c r="L413" s="190" t="str">
        <f t="shared" si="27"/>
        <v/>
      </c>
    </row>
    <row r="414" spans="7:12">
      <c r="G414" s="190">
        <f>'[1]Z07 一般公共预算财政拨款收入支出决算表(财决07表)'!A412</f>
        <v>0</v>
      </c>
      <c r="H414" s="191">
        <f>'[1]Z07 一般公共预算财政拨款收入支出决算表(财决07表)'!$K412</f>
        <v>0</v>
      </c>
      <c r="I414" s="190" t="str">
        <f t="shared" si="24"/>
        <v>2</v>
      </c>
      <c r="J414" s="190" t="str">
        <f t="shared" si="25"/>
        <v>2</v>
      </c>
      <c r="K414" s="190">
        <f t="shared" si="26"/>
        <v>4</v>
      </c>
      <c r="L414" s="190" t="str">
        <f t="shared" si="27"/>
        <v/>
      </c>
    </row>
    <row r="415" spans="7:12">
      <c r="G415" s="190">
        <f>'[1]Z07 一般公共预算财政拨款收入支出决算表(财决07表)'!A413</f>
        <v>0</v>
      </c>
      <c r="H415" s="191">
        <f>'[1]Z07 一般公共预算财政拨款收入支出决算表(财决07表)'!$K413</f>
        <v>0</v>
      </c>
      <c r="I415" s="190" t="str">
        <f t="shared" si="24"/>
        <v>2</v>
      </c>
      <c r="J415" s="190" t="str">
        <f t="shared" si="25"/>
        <v>2</v>
      </c>
      <c r="K415" s="190">
        <f t="shared" si="26"/>
        <v>4</v>
      </c>
      <c r="L415" s="190" t="str">
        <f t="shared" si="27"/>
        <v/>
      </c>
    </row>
    <row r="416" spans="7:12">
      <c r="G416" s="190">
        <f>'[1]Z07 一般公共预算财政拨款收入支出决算表(财决07表)'!A414</f>
        <v>0</v>
      </c>
      <c r="H416" s="191">
        <f>'[1]Z07 一般公共预算财政拨款收入支出决算表(财决07表)'!$K414</f>
        <v>0</v>
      </c>
      <c r="I416" s="190" t="str">
        <f t="shared" si="24"/>
        <v>2</v>
      </c>
      <c r="J416" s="190" t="str">
        <f t="shared" si="25"/>
        <v>2</v>
      </c>
      <c r="K416" s="190">
        <f t="shared" si="26"/>
        <v>4</v>
      </c>
      <c r="L416" s="190" t="str">
        <f t="shared" si="27"/>
        <v/>
      </c>
    </row>
    <row r="417" spans="7:12">
      <c r="G417" s="190">
        <f>'[1]Z07 一般公共预算财政拨款收入支出决算表(财决07表)'!A415</f>
        <v>0</v>
      </c>
      <c r="H417" s="191">
        <f>'[1]Z07 一般公共预算财政拨款收入支出决算表(财决07表)'!$K415</f>
        <v>0</v>
      </c>
      <c r="I417" s="190" t="str">
        <f t="shared" si="24"/>
        <v>2</v>
      </c>
      <c r="J417" s="190" t="str">
        <f t="shared" si="25"/>
        <v>2</v>
      </c>
      <c r="K417" s="190">
        <f t="shared" si="26"/>
        <v>4</v>
      </c>
      <c r="L417" s="190" t="str">
        <f t="shared" si="27"/>
        <v/>
      </c>
    </row>
    <row r="418" spans="7:12">
      <c r="G418" s="190">
        <f>'[1]Z07 一般公共预算财政拨款收入支出决算表(财决07表)'!A416</f>
        <v>0</v>
      </c>
      <c r="H418" s="191">
        <f>'[1]Z07 一般公共预算财政拨款收入支出决算表(财决07表)'!$K416</f>
        <v>0</v>
      </c>
      <c r="I418" s="190" t="str">
        <f t="shared" si="24"/>
        <v>2</v>
      </c>
      <c r="J418" s="190" t="str">
        <f t="shared" si="25"/>
        <v>2</v>
      </c>
      <c r="K418" s="190">
        <f t="shared" si="26"/>
        <v>4</v>
      </c>
      <c r="L418" s="190" t="str">
        <f t="shared" si="27"/>
        <v/>
      </c>
    </row>
    <row r="419" spans="7:12">
      <c r="G419" s="190">
        <f>'[1]Z07 一般公共预算财政拨款收入支出决算表(财决07表)'!A417</f>
        <v>0</v>
      </c>
      <c r="H419" s="191">
        <f>'[1]Z07 一般公共预算财政拨款收入支出决算表(财决07表)'!$K417</f>
        <v>0</v>
      </c>
      <c r="I419" s="190" t="str">
        <f t="shared" si="24"/>
        <v>2</v>
      </c>
      <c r="J419" s="190" t="str">
        <f t="shared" si="25"/>
        <v>2</v>
      </c>
      <c r="K419" s="190">
        <f t="shared" si="26"/>
        <v>4</v>
      </c>
      <c r="L419" s="190" t="str">
        <f t="shared" si="27"/>
        <v/>
      </c>
    </row>
    <row r="420" spans="7:12">
      <c r="G420" s="190">
        <f>'[1]Z07 一般公共预算财政拨款收入支出决算表(财决07表)'!A418</f>
        <v>0</v>
      </c>
      <c r="H420" s="191">
        <f>'[1]Z07 一般公共预算财政拨款收入支出决算表(财决07表)'!$K418</f>
        <v>0</v>
      </c>
      <c r="I420" s="190" t="str">
        <f t="shared" si="24"/>
        <v>2</v>
      </c>
      <c r="J420" s="190" t="str">
        <f t="shared" si="25"/>
        <v>2</v>
      </c>
      <c r="K420" s="190">
        <f t="shared" si="26"/>
        <v>4</v>
      </c>
      <c r="L420" s="190" t="str">
        <f t="shared" si="27"/>
        <v/>
      </c>
    </row>
    <row r="421" spans="7:12">
      <c r="G421" s="190">
        <f>'[1]Z07 一般公共预算财政拨款收入支出决算表(财决07表)'!A419</f>
        <v>0</v>
      </c>
      <c r="H421" s="191">
        <f>'[1]Z07 一般公共预算财政拨款收入支出决算表(财决07表)'!$K419</f>
        <v>0</v>
      </c>
      <c r="I421" s="190" t="str">
        <f t="shared" si="24"/>
        <v>2</v>
      </c>
      <c r="J421" s="190" t="str">
        <f t="shared" si="25"/>
        <v>2</v>
      </c>
      <c r="K421" s="190">
        <f t="shared" si="26"/>
        <v>4</v>
      </c>
      <c r="L421" s="190" t="str">
        <f t="shared" si="27"/>
        <v/>
      </c>
    </row>
    <row r="422" spans="7:12">
      <c r="G422" s="190">
        <f>'[1]Z07 一般公共预算财政拨款收入支出决算表(财决07表)'!A420</f>
        <v>0</v>
      </c>
      <c r="H422" s="191">
        <f>'[1]Z07 一般公共预算财政拨款收入支出决算表(财决07表)'!$K420</f>
        <v>0</v>
      </c>
      <c r="I422" s="190" t="str">
        <f t="shared" si="24"/>
        <v>2</v>
      </c>
      <c r="J422" s="190" t="str">
        <f t="shared" si="25"/>
        <v>2</v>
      </c>
      <c r="K422" s="190">
        <f t="shared" si="26"/>
        <v>4</v>
      </c>
      <c r="L422" s="190" t="str">
        <f t="shared" si="27"/>
        <v/>
      </c>
    </row>
    <row r="423" spans="7:12">
      <c r="G423" s="190">
        <f>'[1]Z07 一般公共预算财政拨款收入支出决算表(财决07表)'!A421</f>
        <v>0</v>
      </c>
      <c r="H423" s="191">
        <f>'[1]Z07 一般公共预算财政拨款收入支出决算表(财决07表)'!$K421</f>
        <v>0</v>
      </c>
      <c r="I423" s="190" t="str">
        <f t="shared" si="24"/>
        <v>2</v>
      </c>
      <c r="J423" s="190" t="str">
        <f t="shared" si="25"/>
        <v>2</v>
      </c>
      <c r="K423" s="190">
        <f t="shared" si="26"/>
        <v>4</v>
      </c>
      <c r="L423" s="190" t="str">
        <f t="shared" si="27"/>
        <v/>
      </c>
    </row>
    <row r="424" spans="7:12">
      <c r="G424" s="190">
        <f>'[1]Z07 一般公共预算财政拨款收入支出决算表(财决07表)'!A422</f>
        <v>0</v>
      </c>
      <c r="H424" s="191">
        <f>'[1]Z07 一般公共预算财政拨款收入支出决算表(财决07表)'!$K422</f>
        <v>0</v>
      </c>
      <c r="I424" s="190" t="str">
        <f t="shared" si="24"/>
        <v>2</v>
      </c>
      <c r="J424" s="190" t="str">
        <f t="shared" si="25"/>
        <v>2</v>
      </c>
      <c r="K424" s="190">
        <f t="shared" si="26"/>
        <v>4</v>
      </c>
      <c r="L424" s="190" t="str">
        <f t="shared" si="27"/>
        <v/>
      </c>
    </row>
    <row r="425" spans="7:12">
      <c r="G425" s="190">
        <f>'[1]Z07 一般公共预算财政拨款收入支出决算表(财决07表)'!A423</f>
        <v>0</v>
      </c>
      <c r="H425" s="191">
        <f>'[1]Z07 一般公共预算财政拨款收入支出决算表(财决07表)'!$K423</f>
        <v>0</v>
      </c>
      <c r="I425" s="190" t="str">
        <f t="shared" si="24"/>
        <v>2</v>
      </c>
      <c r="J425" s="190" t="str">
        <f t="shared" si="25"/>
        <v>2</v>
      </c>
      <c r="K425" s="190">
        <f t="shared" si="26"/>
        <v>4</v>
      </c>
      <c r="L425" s="190" t="str">
        <f t="shared" si="27"/>
        <v/>
      </c>
    </row>
    <row r="426" spans="7:12">
      <c r="G426" s="190">
        <f>'[1]Z07 一般公共预算财政拨款收入支出决算表(财决07表)'!A424</f>
        <v>0</v>
      </c>
      <c r="H426" s="191">
        <f>'[1]Z07 一般公共预算财政拨款收入支出决算表(财决07表)'!$K424</f>
        <v>0</v>
      </c>
      <c r="I426" s="190" t="str">
        <f t="shared" si="24"/>
        <v>2</v>
      </c>
      <c r="J426" s="190" t="str">
        <f t="shared" si="25"/>
        <v>2</v>
      </c>
      <c r="K426" s="190">
        <f t="shared" si="26"/>
        <v>4</v>
      </c>
      <c r="L426" s="190" t="str">
        <f t="shared" si="27"/>
        <v/>
      </c>
    </row>
    <row r="427" spans="7:12">
      <c r="G427" s="190">
        <f>'[1]Z07 一般公共预算财政拨款收入支出决算表(财决07表)'!A425</f>
        <v>0</v>
      </c>
      <c r="H427" s="191">
        <f>'[1]Z07 一般公共预算财政拨款收入支出决算表(财决07表)'!$K425</f>
        <v>0</v>
      </c>
      <c r="I427" s="190" t="str">
        <f t="shared" si="24"/>
        <v>2</v>
      </c>
      <c r="J427" s="190" t="str">
        <f t="shared" si="25"/>
        <v>2</v>
      </c>
      <c r="K427" s="190">
        <f t="shared" si="26"/>
        <v>4</v>
      </c>
      <c r="L427" s="190" t="str">
        <f t="shared" si="27"/>
        <v/>
      </c>
    </row>
    <row r="428" spans="7:12">
      <c r="G428" s="190">
        <f>'[1]Z07 一般公共预算财政拨款收入支出决算表(财决07表)'!A426</f>
        <v>0</v>
      </c>
      <c r="H428" s="191">
        <f>'[1]Z07 一般公共预算财政拨款收入支出决算表(财决07表)'!$K426</f>
        <v>0</v>
      </c>
      <c r="I428" s="190" t="str">
        <f t="shared" si="24"/>
        <v>2</v>
      </c>
      <c r="J428" s="190" t="str">
        <f t="shared" si="25"/>
        <v>2</v>
      </c>
      <c r="K428" s="190">
        <f t="shared" si="26"/>
        <v>4</v>
      </c>
      <c r="L428" s="190" t="str">
        <f t="shared" si="27"/>
        <v/>
      </c>
    </row>
    <row r="429" spans="7:12">
      <c r="G429" s="190">
        <f>'[1]Z07 一般公共预算财政拨款收入支出决算表(财决07表)'!A427</f>
        <v>0</v>
      </c>
      <c r="H429" s="191">
        <f>'[1]Z07 一般公共预算财政拨款收入支出决算表(财决07表)'!$K427</f>
        <v>0</v>
      </c>
      <c r="I429" s="190" t="str">
        <f t="shared" si="24"/>
        <v>2</v>
      </c>
      <c r="J429" s="190" t="str">
        <f t="shared" si="25"/>
        <v>2</v>
      </c>
      <c r="K429" s="190">
        <f t="shared" si="26"/>
        <v>4</v>
      </c>
      <c r="L429" s="190" t="str">
        <f t="shared" si="27"/>
        <v/>
      </c>
    </row>
    <row r="430" spans="7:12">
      <c r="G430" s="190">
        <f>'[1]Z07 一般公共预算财政拨款收入支出决算表(财决07表)'!A428</f>
        <v>0</v>
      </c>
      <c r="H430" s="191">
        <f>'[1]Z07 一般公共预算财政拨款收入支出决算表(财决07表)'!$K428</f>
        <v>0</v>
      </c>
      <c r="I430" s="190" t="str">
        <f t="shared" si="24"/>
        <v>2</v>
      </c>
      <c r="J430" s="190" t="str">
        <f t="shared" si="25"/>
        <v>2</v>
      </c>
      <c r="K430" s="190">
        <f t="shared" si="26"/>
        <v>4</v>
      </c>
      <c r="L430" s="190" t="str">
        <f t="shared" si="27"/>
        <v/>
      </c>
    </row>
    <row r="431" spans="7:12">
      <c r="G431" s="190">
        <f>'[1]Z07 一般公共预算财政拨款收入支出决算表(财决07表)'!A429</f>
        <v>0</v>
      </c>
      <c r="H431" s="191">
        <f>'[1]Z07 一般公共预算财政拨款收入支出决算表(财决07表)'!$K429</f>
        <v>0</v>
      </c>
      <c r="I431" s="190" t="str">
        <f t="shared" si="24"/>
        <v>2</v>
      </c>
      <c r="J431" s="190" t="str">
        <f t="shared" si="25"/>
        <v>2</v>
      </c>
      <c r="K431" s="190">
        <f t="shared" si="26"/>
        <v>4</v>
      </c>
      <c r="L431" s="190" t="str">
        <f t="shared" si="27"/>
        <v/>
      </c>
    </row>
    <row r="432" spans="7:12">
      <c r="G432" s="190">
        <f>'[1]Z07 一般公共预算财政拨款收入支出决算表(财决07表)'!A430</f>
        <v>0</v>
      </c>
      <c r="H432" s="191">
        <f>'[1]Z07 一般公共预算财政拨款收入支出决算表(财决07表)'!$K430</f>
        <v>0</v>
      </c>
      <c r="I432" s="190" t="str">
        <f t="shared" si="24"/>
        <v>2</v>
      </c>
      <c r="J432" s="190" t="str">
        <f t="shared" si="25"/>
        <v>2</v>
      </c>
      <c r="K432" s="190">
        <f t="shared" si="26"/>
        <v>4</v>
      </c>
      <c r="L432" s="190" t="str">
        <f t="shared" si="27"/>
        <v/>
      </c>
    </row>
    <row r="433" spans="7:12">
      <c r="G433" s="190">
        <f>'[1]Z07 一般公共预算财政拨款收入支出决算表(财决07表)'!A431</f>
        <v>0</v>
      </c>
      <c r="H433" s="191">
        <f>'[1]Z07 一般公共预算财政拨款收入支出决算表(财决07表)'!$K431</f>
        <v>0</v>
      </c>
      <c r="I433" s="190" t="str">
        <f t="shared" si="24"/>
        <v>2</v>
      </c>
      <c r="J433" s="190" t="str">
        <f t="shared" si="25"/>
        <v>2</v>
      </c>
      <c r="K433" s="190">
        <f t="shared" si="26"/>
        <v>4</v>
      </c>
      <c r="L433" s="190" t="str">
        <f t="shared" si="27"/>
        <v/>
      </c>
    </row>
    <row r="434" spans="7:12">
      <c r="G434" s="190">
        <f>'[1]Z07 一般公共预算财政拨款收入支出决算表(财决07表)'!A432</f>
        <v>0</v>
      </c>
      <c r="H434" s="191">
        <f>'[1]Z07 一般公共预算财政拨款收入支出决算表(财决07表)'!$K432</f>
        <v>0</v>
      </c>
      <c r="I434" s="190" t="str">
        <f t="shared" si="24"/>
        <v>2</v>
      </c>
      <c r="J434" s="190" t="str">
        <f t="shared" si="25"/>
        <v>2</v>
      </c>
      <c r="K434" s="190">
        <f t="shared" si="26"/>
        <v>4</v>
      </c>
      <c r="L434" s="190" t="str">
        <f t="shared" si="27"/>
        <v/>
      </c>
    </row>
    <row r="435" spans="7:12">
      <c r="G435" s="190">
        <f>'[1]Z07 一般公共预算财政拨款收入支出决算表(财决07表)'!A433</f>
        <v>0</v>
      </c>
      <c r="H435" s="191">
        <f>'[1]Z07 一般公共预算财政拨款收入支出决算表(财决07表)'!$K433</f>
        <v>0</v>
      </c>
      <c r="I435" s="190" t="str">
        <f t="shared" si="24"/>
        <v>2</v>
      </c>
      <c r="J435" s="190" t="str">
        <f t="shared" si="25"/>
        <v>2</v>
      </c>
      <c r="K435" s="190">
        <f t="shared" si="26"/>
        <v>4</v>
      </c>
      <c r="L435" s="190" t="str">
        <f t="shared" si="27"/>
        <v/>
      </c>
    </row>
    <row r="436" spans="7:12">
      <c r="G436" s="190">
        <f>'[1]Z07 一般公共预算财政拨款收入支出决算表(财决07表)'!A434</f>
        <v>0</v>
      </c>
      <c r="H436" s="191">
        <f>'[1]Z07 一般公共预算财政拨款收入支出决算表(财决07表)'!$K434</f>
        <v>0</v>
      </c>
      <c r="I436" s="190" t="str">
        <f t="shared" si="24"/>
        <v>2</v>
      </c>
      <c r="J436" s="190" t="str">
        <f t="shared" si="25"/>
        <v>2</v>
      </c>
      <c r="K436" s="190">
        <f t="shared" si="26"/>
        <v>4</v>
      </c>
      <c r="L436" s="190" t="str">
        <f t="shared" si="27"/>
        <v/>
      </c>
    </row>
    <row r="437" spans="7:12">
      <c r="G437" s="190">
        <f>'[1]Z07 一般公共预算财政拨款收入支出决算表(财决07表)'!A435</f>
        <v>0</v>
      </c>
      <c r="H437" s="191">
        <f>'[1]Z07 一般公共预算财政拨款收入支出决算表(财决07表)'!$K435</f>
        <v>0</v>
      </c>
      <c r="I437" s="190" t="str">
        <f t="shared" si="24"/>
        <v>2</v>
      </c>
      <c r="J437" s="190" t="str">
        <f t="shared" si="25"/>
        <v>2</v>
      </c>
      <c r="K437" s="190">
        <f t="shared" si="26"/>
        <v>4</v>
      </c>
      <c r="L437" s="190" t="str">
        <f t="shared" si="27"/>
        <v/>
      </c>
    </row>
    <row r="438" spans="7:12">
      <c r="G438" s="190">
        <f>'[1]Z07 一般公共预算财政拨款收入支出决算表(财决07表)'!A436</f>
        <v>0</v>
      </c>
      <c r="H438" s="191">
        <f>'[1]Z07 一般公共预算财政拨款收入支出决算表(财决07表)'!$K436</f>
        <v>0</v>
      </c>
      <c r="I438" s="190" t="str">
        <f t="shared" si="24"/>
        <v>2</v>
      </c>
      <c r="J438" s="190" t="str">
        <f t="shared" si="25"/>
        <v>2</v>
      </c>
      <c r="K438" s="190">
        <f t="shared" si="26"/>
        <v>4</v>
      </c>
      <c r="L438" s="190" t="str">
        <f t="shared" si="27"/>
        <v/>
      </c>
    </row>
    <row r="439" spans="7:12">
      <c r="G439" s="190">
        <f>'[1]Z07 一般公共预算财政拨款收入支出决算表(财决07表)'!A437</f>
        <v>0</v>
      </c>
      <c r="H439" s="191">
        <f>'[1]Z07 一般公共预算财政拨款收入支出决算表(财决07表)'!$K437</f>
        <v>0</v>
      </c>
      <c r="I439" s="190" t="str">
        <f t="shared" si="24"/>
        <v>2</v>
      </c>
      <c r="J439" s="190" t="str">
        <f t="shared" si="25"/>
        <v>2</v>
      </c>
      <c r="K439" s="190">
        <f t="shared" si="26"/>
        <v>4</v>
      </c>
      <c r="L439" s="190" t="str">
        <f t="shared" si="27"/>
        <v/>
      </c>
    </row>
    <row r="440" spans="7:12">
      <c r="G440" s="190">
        <f>'[1]Z07 一般公共预算财政拨款收入支出决算表(财决07表)'!A438</f>
        <v>0</v>
      </c>
      <c r="H440" s="191">
        <f>'[1]Z07 一般公共预算财政拨款收入支出决算表(财决07表)'!$K438</f>
        <v>0</v>
      </c>
      <c r="I440" s="190" t="str">
        <f t="shared" si="24"/>
        <v>2</v>
      </c>
      <c r="J440" s="190" t="str">
        <f t="shared" si="25"/>
        <v>2</v>
      </c>
      <c r="K440" s="190">
        <f t="shared" si="26"/>
        <v>4</v>
      </c>
      <c r="L440" s="190" t="str">
        <f t="shared" si="27"/>
        <v/>
      </c>
    </row>
    <row r="441" spans="7:12">
      <c r="G441" s="190">
        <f>'[1]Z07 一般公共预算财政拨款收入支出决算表(财决07表)'!A439</f>
        <v>0</v>
      </c>
      <c r="H441" s="191">
        <f>'[1]Z07 一般公共预算财政拨款收入支出决算表(财决07表)'!$K439</f>
        <v>0</v>
      </c>
      <c r="I441" s="190" t="str">
        <f t="shared" si="24"/>
        <v>2</v>
      </c>
      <c r="J441" s="190" t="str">
        <f t="shared" si="25"/>
        <v>2</v>
      </c>
      <c r="K441" s="190">
        <f t="shared" si="26"/>
        <v>4</v>
      </c>
      <c r="L441" s="190" t="str">
        <f t="shared" si="27"/>
        <v/>
      </c>
    </row>
    <row r="442" spans="7:12">
      <c r="G442" s="190">
        <f>'[1]Z07 一般公共预算财政拨款收入支出决算表(财决07表)'!A440</f>
        <v>0</v>
      </c>
      <c r="H442" s="191">
        <f>'[1]Z07 一般公共预算财政拨款收入支出决算表(财决07表)'!$K440</f>
        <v>0</v>
      </c>
      <c r="I442" s="190" t="str">
        <f t="shared" si="24"/>
        <v>2</v>
      </c>
      <c r="J442" s="190" t="str">
        <f t="shared" si="25"/>
        <v>2</v>
      </c>
      <c r="K442" s="190">
        <f t="shared" si="26"/>
        <v>4</v>
      </c>
      <c r="L442" s="190" t="str">
        <f t="shared" si="27"/>
        <v/>
      </c>
    </row>
    <row r="443" spans="7:12">
      <c r="G443" s="190">
        <f>'[1]Z07 一般公共预算财政拨款收入支出决算表(财决07表)'!A441</f>
        <v>0</v>
      </c>
      <c r="H443" s="191">
        <f>'[1]Z07 一般公共预算财政拨款收入支出决算表(财决07表)'!$K441</f>
        <v>0</v>
      </c>
      <c r="I443" s="190" t="str">
        <f t="shared" si="24"/>
        <v>2</v>
      </c>
      <c r="J443" s="190" t="str">
        <f t="shared" si="25"/>
        <v>2</v>
      </c>
      <c r="K443" s="190">
        <f t="shared" si="26"/>
        <v>4</v>
      </c>
      <c r="L443" s="190" t="str">
        <f t="shared" si="27"/>
        <v/>
      </c>
    </row>
    <row r="444" spans="7:12">
      <c r="G444" s="190">
        <f>'[1]Z07 一般公共预算财政拨款收入支出决算表(财决07表)'!A442</f>
        <v>0</v>
      </c>
      <c r="H444" s="191">
        <f>'[1]Z07 一般公共预算财政拨款收入支出决算表(财决07表)'!$K442</f>
        <v>0</v>
      </c>
      <c r="I444" s="190" t="str">
        <f t="shared" si="24"/>
        <v>2</v>
      </c>
      <c r="J444" s="190" t="str">
        <f t="shared" si="25"/>
        <v>2</v>
      </c>
      <c r="K444" s="190">
        <f t="shared" si="26"/>
        <v>4</v>
      </c>
      <c r="L444" s="190" t="str">
        <f t="shared" si="27"/>
        <v/>
      </c>
    </row>
    <row r="445" spans="7:12">
      <c r="G445" s="190">
        <f>'[1]Z07 一般公共预算财政拨款收入支出决算表(财决07表)'!A443</f>
        <v>0</v>
      </c>
      <c r="H445" s="191">
        <f>'[1]Z07 一般公共预算财政拨款收入支出决算表(财决07表)'!$K443</f>
        <v>0</v>
      </c>
      <c r="I445" s="190" t="str">
        <f t="shared" si="24"/>
        <v>2</v>
      </c>
      <c r="J445" s="190" t="str">
        <f t="shared" si="25"/>
        <v>2</v>
      </c>
      <c r="K445" s="190">
        <f t="shared" si="26"/>
        <v>4</v>
      </c>
      <c r="L445" s="190" t="str">
        <f t="shared" si="27"/>
        <v/>
      </c>
    </row>
    <row r="446" spans="7:12">
      <c r="G446" s="190">
        <f>'[1]Z07 一般公共预算财政拨款收入支出决算表(财决07表)'!A444</f>
        <v>0</v>
      </c>
      <c r="H446" s="191">
        <f>'[1]Z07 一般公共预算财政拨款收入支出决算表(财决07表)'!$K444</f>
        <v>0</v>
      </c>
      <c r="I446" s="190" t="str">
        <f t="shared" si="24"/>
        <v>2</v>
      </c>
      <c r="J446" s="190" t="str">
        <f t="shared" si="25"/>
        <v>2</v>
      </c>
      <c r="K446" s="190">
        <f t="shared" si="26"/>
        <v>4</v>
      </c>
      <c r="L446" s="190" t="str">
        <f t="shared" si="27"/>
        <v/>
      </c>
    </row>
    <row r="447" spans="7:12">
      <c r="G447" s="190">
        <f>'[1]Z07 一般公共预算财政拨款收入支出决算表(财决07表)'!A445</f>
        <v>0</v>
      </c>
      <c r="H447" s="191">
        <f>'[1]Z07 一般公共预算财政拨款收入支出决算表(财决07表)'!$K445</f>
        <v>0</v>
      </c>
      <c r="I447" s="190" t="str">
        <f t="shared" si="24"/>
        <v>2</v>
      </c>
      <c r="J447" s="190" t="str">
        <f t="shared" si="25"/>
        <v>2</v>
      </c>
      <c r="K447" s="190">
        <f t="shared" si="26"/>
        <v>4</v>
      </c>
      <c r="L447" s="190" t="str">
        <f t="shared" si="27"/>
        <v/>
      </c>
    </row>
    <row r="448" spans="7:12">
      <c r="G448" s="190">
        <f>'[1]Z07 一般公共预算财政拨款收入支出决算表(财决07表)'!A446</f>
        <v>0</v>
      </c>
      <c r="H448" s="191">
        <f>'[1]Z07 一般公共预算财政拨款收入支出决算表(财决07表)'!$K446</f>
        <v>0</v>
      </c>
      <c r="I448" s="190" t="str">
        <f t="shared" si="24"/>
        <v>2</v>
      </c>
      <c r="J448" s="190" t="str">
        <f t="shared" si="25"/>
        <v>2</v>
      </c>
      <c r="K448" s="190">
        <f t="shared" si="26"/>
        <v>4</v>
      </c>
      <c r="L448" s="190" t="str">
        <f t="shared" si="27"/>
        <v/>
      </c>
    </row>
    <row r="449" spans="7:12">
      <c r="G449" s="190">
        <f>'[1]Z07 一般公共预算财政拨款收入支出决算表(财决07表)'!A447</f>
        <v>0</v>
      </c>
      <c r="H449" s="191">
        <f>'[1]Z07 一般公共预算财政拨款收入支出决算表(财决07表)'!$K447</f>
        <v>0</v>
      </c>
      <c r="I449" s="190" t="str">
        <f t="shared" si="24"/>
        <v>2</v>
      </c>
      <c r="J449" s="190" t="str">
        <f t="shared" si="25"/>
        <v>2</v>
      </c>
      <c r="K449" s="190">
        <f t="shared" si="26"/>
        <v>4</v>
      </c>
      <c r="L449" s="190" t="str">
        <f t="shared" si="27"/>
        <v/>
      </c>
    </row>
    <row r="450" spans="7:12">
      <c r="G450" s="190">
        <f>'[1]Z07 一般公共预算财政拨款收入支出决算表(财决07表)'!A448</f>
        <v>0</v>
      </c>
      <c r="H450" s="191">
        <f>'[1]Z07 一般公共预算财政拨款收入支出决算表(财决07表)'!$K448</f>
        <v>0</v>
      </c>
      <c r="I450" s="190" t="str">
        <f t="shared" si="24"/>
        <v>2</v>
      </c>
      <c r="J450" s="190" t="str">
        <f t="shared" si="25"/>
        <v>2</v>
      </c>
      <c r="K450" s="190">
        <f t="shared" si="26"/>
        <v>4</v>
      </c>
      <c r="L450" s="190" t="str">
        <f t="shared" si="27"/>
        <v/>
      </c>
    </row>
    <row r="451" spans="7:12">
      <c r="G451" s="190">
        <f>'[1]Z07 一般公共预算财政拨款收入支出决算表(财决07表)'!A449</f>
        <v>0</v>
      </c>
      <c r="H451" s="191">
        <f>'[1]Z07 一般公共预算财政拨款收入支出决算表(财决07表)'!$K449</f>
        <v>0</v>
      </c>
      <c r="I451" s="190" t="str">
        <f t="shared" si="24"/>
        <v>2</v>
      </c>
      <c r="J451" s="190" t="str">
        <f t="shared" si="25"/>
        <v>2</v>
      </c>
      <c r="K451" s="190">
        <f t="shared" si="26"/>
        <v>4</v>
      </c>
      <c r="L451" s="190" t="str">
        <f t="shared" si="27"/>
        <v/>
      </c>
    </row>
    <row r="452" spans="7:12">
      <c r="G452" s="190">
        <f>'[1]Z07 一般公共预算财政拨款收入支出决算表(财决07表)'!A450</f>
        <v>0</v>
      </c>
      <c r="H452" s="191">
        <f>'[1]Z07 一般公共预算财政拨款收入支出决算表(财决07表)'!$K450</f>
        <v>0</v>
      </c>
      <c r="I452" s="190" t="str">
        <f t="shared" si="24"/>
        <v>2</v>
      </c>
      <c r="J452" s="190" t="str">
        <f t="shared" si="25"/>
        <v>2</v>
      </c>
      <c r="K452" s="190">
        <f t="shared" si="26"/>
        <v>4</v>
      </c>
      <c r="L452" s="190" t="str">
        <f t="shared" si="27"/>
        <v/>
      </c>
    </row>
    <row r="453" spans="7:12">
      <c r="G453" s="190">
        <f>'[1]Z07 一般公共预算财政拨款收入支出决算表(财决07表)'!A451</f>
        <v>0</v>
      </c>
      <c r="H453" s="191">
        <f>'[1]Z07 一般公共预算财政拨款收入支出决算表(财决07表)'!$K451</f>
        <v>0</v>
      </c>
      <c r="I453" s="190" t="str">
        <f t="shared" si="24"/>
        <v>2</v>
      </c>
      <c r="J453" s="190" t="str">
        <f t="shared" si="25"/>
        <v>2</v>
      </c>
      <c r="K453" s="190">
        <f t="shared" si="26"/>
        <v>4</v>
      </c>
      <c r="L453" s="190" t="str">
        <f t="shared" si="27"/>
        <v/>
      </c>
    </row>
    <row r="454" spans="7:12">
      <c r="G454" s="190">
        <f>'[1]Z07 一般公共预算财政拨款收入支出决算表(财决07表)'!A452</f>
        <v>0</v>
      </c>
      <c r="H454" s="191">
        <f>'[1]Z07 一般公共预算财政拨款收入支出决算表(财决07表)'!$K452</f>
        <v>0</v>
      </c>
      <c r="I454" s="190" t="str">
        <f t="shared" si="24"/>
        <v>2</v>
      </c>
      <c r="J454" s="190" t="str">
        <f t="shared" si="25"/>
        <v>2</v>
      </c>
      <c r="K454" s="190">
        <f t="shared" si="26"/>
        <v>4</v>
      </c>
      <c r="L454" s="190" t="str">
        <f t="shared" si="27"/>
        <v/>
      </c>
    </row>
    <row r="455" spans="7:12">
      <c r="G455" s="190">
        <f>'[1]Z07 一般公共预算财政拨款收入支出决算表(财决07表)'!A453</f>
        <v>0</v>
      </c>
      <c r="H455" s="191">
        <f>'[1]Z07 一般公共预算财政拨款收入支出决算表(财决07表)'!$K453</f>
        <v>0</v>
      </c>
      <c r="I455" s="190" t="str">
        <f t="shared" si="24"/>
        <v>2</v>
      </c>
      <c r="J455" s="190" t="str">
        <f t="shared" si="25"/>
        <v>2</v>
      </c>
      <c r="K455" s="190">
        <f t="shared" si="26"/>
        <v>4</v>
      </c>
      <c r="L455" s="190" t="str">
        <f t="shared" si="27"/>
        <v/>
      </c>
    </row>
    <row r="456" spans="7:12">
      <c r="G456" s="190">
        <f>'[1]Z07 一般公共预算财政拨款收入支出决算表(财决07表)'!A454</f>
        <v>0</v>
      </c>
      <c r="H456" s="191">
        <f>'[1]Z07 一般公共预算财政拨款收入支出决算表(财决07表)'!$K454</f>
        <v>0</v>
      </c>
      <c r="I456" s="190" t="str">
        <f t="shared" si="24"/>
        <v>2</v>
      </c>
      <c r="J456" s="190" t="str">
        <f t="shared" si="25"/>
        <v>2</v>
      </c>
      <c r="K456" s="190">
        <f t="shared" si="26"/>
        <v>4</v>
      </c>
      <c r="L456" s="190" t="str">
        <f t="shared" si="27"/>
        <v/>
      </c>
    </row>
    <row r="457" spans="7:12">
      <c r="G457" s="190">
        <f>'[1]Z07 一般公共预算财政拨款收入支出决算表(财决07表)'!A455</f>
        <v>0</v>
      </c>
      <c r="H457" s="191">
        <f>'[1]Z07 一般公共预算财政拨款收入支出决算表(财决07表)'!$K455</f>
        <v>0</v>
      </c>
      <c r="I457" s="190" t="str">
        <f t="shared" si="24"/>
        <v>2</v>
      </c>
      <c r="J457" s="190" t="str">
        <f t="shared" si="25"/>
        <v>2</v>
      </c>
      <c r="K457" s="190">
        <f t="shared" si="26"/>
        <v>4</v>
      </c>
      <c r="L457" s="190" t="str">
        <f t="shared" si="27"/>
        <v/>
      </c>
    </row>
    <row r="458" spans="7:12">
      <c r="G458" s="190">
        <f>'[1]Z07 一般公共预算财政拨款收入支出决算表(财决07表)'!A456</f>
        <v>0</v>
      </c>
      <c r="H458" s="191">
        <f>'[1]Z07 一般公共预算财政拨款收入支出决算表(财决07表)'!$K456</f>
        <v>0</v>
      </c>
      <c r="I458" s="190" t="str">
        <f t="shared" si="24"/>
        <v>2</v>
      </c>
      <c r="J458" s="190" t="str">
        <f t="shared" si="25"/>
        <v>2</v>
      </c>
      <c r="K458" s="190">
        <f t="shared" si="26"/>
        <v>4</v>
      </c>
      <c r="L458" s="190" t="str">
        <f t="shared" si="27"/>
        <v/>
      </c>
    </row>
    <row r="459" spans="7:12">
      <c r="G459" s="190">
        <f>'[1]Z07 一般公共预算财政拨款收入支出决算表(财决07表)'!A457</f>
        <v>0</v>
      </c>
      <c r="H459" s="191">
        <f>'[1]Z07 一般公共预算财政拨款收入支出决算表(财决07表)'!$K457</f>
        <v>0</v>
      </c>
      <c r="I459" s="190" t="str">
        <f t="shared" si="24"/>
        <v>2</v>
      </c>
      <c r="J459" s="190" t="str">
        <f t="shared" si="25"/>
        <v>2</v>
      </c>
      <c r="K459" s="190">
        <f t="shared" si="26"/>
        <v>4</v>
      </c>
      <c r="L459" s="190" t="str">
        <f t="shared" si="27"/>
        <v/>
      </c>
    </row>
    <row r="460" spans="7:12">
      <c r="G460" s="190">
        <f>'[1]Z07 一般公共预算财政拨款收入支出决算表(财决07表)'!A458</f>
        <v>0</v>
      </c>
      <c r="H460" s="191">
        <f>'[1]Z07 一般公共预算财政拨款收入支出决算表(财决07表)'!$K458</f>
        <v>0</v>
      </c>
      <c r="I460" s="190" t="str">
        <f t="shared" si="24"/>
        <v>2</v>
      </c>
      <c r="J460" s="190" t="str">
        <f t="shared" si="25"/>
        <v>2</v>
      </c>
      <c r="K460" s="190">
        <f t="shared" si="26"/>
        <v>4</v>
      </c>
      <c r="L460" s="190" t="str">
        <f t="shared" si="27"/>
        <v/>
      </c>
    </row>
    <row r="461" spans="7:12">
      <c r="G461" s="190">
        <f>'[1]Z07 一般公共预算财政拨款收入支出决算表(财决07表)'!A459</f>
        <v>0</v>
      </c>
      <c r="H461" s="191">
        <f>'[1]Z07 一般公共预算财政拨款收入支出决算表(财决07表)'!$K459</f>
        <v>0</v>
      </c>
      <c r="I461" s="190" t="str">
        <f t="shared" ref="I461:I500" si="28">IF(G461&gt;0,"1","2")</f>
        <v>2</v>
      </c>
      <c r="J461" s="190" t="str">
        <f t="shared" ref="J461:J500" si="29">IF(H461&gt;0,"1","2")</f>
        <v>2</v>
      </c>
      <c r="K461" s="190">
        <f t="shared" ref="K461:K500" si="30">I461+J461</f>
        <v>4</v>
      </c>
      <c r="L461" s="190" t="str">
        <f t="shared" ref="L461:L504" si="31">IF(C461&lt;&gt;"",ROW(),"")</f>
        <v/>
      </c>
    </row>
    <row r="462" spans="7:12">
      <c r="G462" s="190">
        <f>'[1]Z07 一般公共预算财政拨款收入支出决算表(财决07表)'!A460</f>
        <v>0</v>
      </c>
      <c r="H462" s="191">
        <f>'[1]Z07 一般公共预算财政拨款收入支出决算表(财决07表)'!$K460</f>
        <v>0</v>
      </c>
      <c r="I462" s="190" t="str">
        <f t="shared" si="28"/>
        <v>2</v>
      </c>
      <c r="J462" s="190" t="str">
        <f t="shared" si="29"/>
        <v>2</v>
      </c>
      <c r="K462" s="190">
        <f t="shared" si="30"/>
        <v>4</v>
      </c>
      <c r="L462" s="190" t="str">
        <f t="shared" si="31"/>
        <v/>
      </c>
    </row>
    <row r="463" spans="7:12">
      <c r="G463" s="190">
        <f>'[1]Z07 一般公共预算财政拨款收入支出决算表(财决07表)'!A461</f>
        <v>0</v>
      </c>
      <c r="H463" s="191">
        <f>'[1]Z07 一般公共预算财政拨款收入支出决算表(财决07表)'!$K461</f>
        <v>0</v>
      </c>
      <c r="I463" s="190" t="str">
        <f t="shared" si="28"/>
        <v>2</v>
      </c>
      <c r="J463" s="190" t="str">
        <f t="shared" si="29"/>
        <v>2</v>
      </c>
      <c r="K463" s="190">
        <f t="shared" si="30"/>
        <v>4</v>
      </c>
      <c r="L463" s="190" t="str">
        <f t="shared" si="31"/>
        <v/>
      </c>
    </row>
    <row r="464" spans="7:12">
      <c r="G464" s="190">
        <f>'[1]Z07 一般公共预算财政拨款收入支出决算表(财决07表)'!A462</f>
        <v>0</v>
      </c>
      <c r="H464" s="191">
        <f>'[1]Z07 一般公共预算财政拨款收入支出决算表(财决07表)'!$K462</f>
        <v>0</v>
      </c>
      <c r="I464" s="190" t="str">
        <f t="shared" si="28"/>
        <v>2</v>
      </c>
      <c r="J464" s="190" t="str">
        <f t="shared" si="29"/>
        <v>2</v>
      </c>
      <c r="K464" s="190">
        <f t="shared" si="30"/>
        <v>4</v>
      </c>
      <c r="L464" s="190" t="str">
        <f t="shared" si="31"/>
        <v/>
      </c>
    </row>
    <row r="465" spans="7:12">
      <c r="G465" s="190">
        <f>'[1]Z07 一般公共预算财政拨款收入支出决算表(财决07表)'!A463</f>
        <v>0</v>
      </c>
      <c r="H465" s="191">
        <f>'[1]Z07 一般公共预算财政拨款收入支出决算表(财决07表)'!$K463</f>
        <v>0</v>
      </c>
      <c r="I465" s="190" t="str">
        <f t="shared" si="28"/>
        <v>2</v>
      </c>
      <c r="J465" s="190" t="str">
        <f t="shared" si="29"/>
        <v>2</v>
      </c>
      <c r="K465" s="190">
        <f t="shared" si="30"/>
        <v>4</v>
      </c>
      <c r="L465" s="190" t="str">
        <f t="shared" si="31"/>
        <v/>
      </c>
    </row>
    <row r="466" spans="7:12">
      <c r="G466" s="190">
        <f>'[1]Z07 一般公共预算财政拨款收入支出决算表(财决07表)'!A464</f>
        <v>0</v>
      </c>
      <c r="H466" s="191">
        <f>'[1]Z07 一般公共预算财政拨款收入支出决算表(财决07表)'!$K464</f>
        <v>0</v>
      </c>
      <c r="I466" s="190" t="str">
        <f t="shared" si="28"/>
        <v>2</v>
      </c>
      <c r="J466" s="190" t="str">
        <f t="shared" si="29"/>
        <v>2</v>
      </c>
      <c r="K466" s="190">
        <f t="shared" si="30"/>
        <v>4</v>
      </c>
      <c r="L466" s="190" t="str">
        <f t="shared" si="31"/>
        <v/>
      </c>
    </row>
    <row r="467" spans="7:12">
      <c r="G467" s="190">
        <f>'[1]Z07 一般公共预算财政拨款收入支出决算表(财决07表)'!A465</f>
        <v>0</v>
      </c>
      <c r="H467" s="191">
        <f>'[1]Z07 一般公共预算财政拨款收入支出决算表(财决07表)'!$K465</f>
        <v>0</v>
      </c>
      <c r="I467" s="190" t="str">
        <f t="shared" si="28"/>
        <v>2</v>
      </c>
      <c r="J467" s="190" t="str">
        <f t="shared" si="29"/>
        <v>2</v>
      </c>
      <c r="K467" s="190">
        <f t="shared" si="30"/>
        <v>4</v>
      </c>
      <c r="L467" s="190" t="str">
        <f t="shared" si="31"/>
        <v/>
      </c>
    </row>
    <row r="468" spans="7:12">
      <c r="G468" s="190">
        <f>'[1]Z07 一般公共预算财政拨款收入支出决算表(财决07表)'!A466</f>
        <v>0</v>
      </c>
      <c r="H468" s="191">
        <f>'[1]Z07 一般公共预算财政拨款收入支出决算表(财决07表)'!$K466</f>
        <v>0</v>
      </c>
      <c r="I468" s="190" t="str">
        <f t="shared" si="28"/>
        <v>2</v>
      </c>
      <c r="J468" s="190" t="str">
        <f t="shared" si="29"/>
        <v>2</v>
      </c>
      <c r="K468" s="190">
        <f t="shared" si="30"/>
        <v>4</v>
      </c>
      <c r="L468" s="190" t="str">
        <f t="shared" si="31"/>
        <v/>
      </c>
    </row>
    <row r="469" spans="7:12">
      <c r="G469" s="190">
        <f>'[1]Z07 一般公共预算财政拨款收入支出决算表(财决07表)'!A467</f>
        <v>0</v>
      </c>
      <c r="H469" s="191">
        <f>'[1]Z07 一般公共预算财政拨款收入支出决算表(财决07表)'!$K467</f>
        <v>0</v>
      </c>
      <c r="I469" s="190" t="str">
        <f t="shared" si="28"/>
        <v>2</v>
      </c>
      <c r="J469" s="190" t="str">
        <f t="shared" si="29"/>
        <v>2</v>
      </c>
      <c r="K469" s="190">
        <f t="shared" si="30"/>
        <v>4</v>
      </c>
      <c r="L469" s="190" t="str">
        <f t="shared" si="31"/>
        <v/>
      </c>
    </row>
    <row r="470" spans="7:12">
      <c r="G470" s="190">
        <f>'[1]Z07 一般公共预算财政拨款收入支出决算表(财决07表)'!A468</f>
        <v>0</v>
      </c>
      <c r="H470" s="191">
        <f>'[1]Z07 一般公共预算财政拨款收入支出决算表(财决07表)'!$K468</f>
        <v>0</v>
      </c>
      <c r="I470" s="190" t="str">
        <f t="shared" si="28"/>
        <v>2</v>
      </c>
      <c r="J470" s="190" t="str">
        <f t="shared" si="29"/>
        <v>2</v>
      </c>
      <c r="K470" s="190">
        <f t="shared" si="30"/>
        <v>4</v>
      </c>
      <c r="L470" s="190" t="str">
        <f t="shared" si="31"/>
        <v/>
      </c>
    </row>
    <row r="471" spans="7:12">
      <c r="G471" s="190">
        <f>'[1]Z07 一般公共预算财政拨款收入支出决算表(财决07表)'!A469</f>
        <v>0</v>
      </c>
      <c r="H471" s="191">
        <f>'[1]Z07 一般公共预算财政拨款收入支出决算表(财决07表)'!$K469</f>
        <v>0</v>
      </c>
      <c r="I471" s="190" t="str">
        <f t="shared" si="28"/>
        <v>2</v>
      </c>
      <c r="J471" s="190" t="str">
        <f t="shared" si="29"/>
        <v>2</v>
      </c>
      <c r="K471" s="190">
        <f t="shared" si="30"/>
        <v>4</v>
      </c>
      <c r="L471" s="190" t="str">
        <f t="shared" si="31"/>
        <v/>
      </c>
    </row>
    <row r="472" spans="7:12">
      <c r="G472" s="190">
        <f>'[1]Z07 一般公共预算财政拨款收入支出决算表(财决07表)'!A470</f>
        <v>0</v>
      </c>
      <c r="H472" s="191">
        <f>'[1]Z07 一般公共预算财政拨款收入支出决算表(财决07表)'!$K470</f>
        <v>0</v>
      </c>
      <c r="I472" s="190" t="str">
        <f t="shared" si="28"/>
        <v>2</v>
      </c>
      <c r="J472" s="190" t="str">
        <f t="shared" si="29"/>
        <v>2</v>
      </c>
      <c r="K472" s="190">
        <f t="shared" si="30"/>
        <v>4</v>
      </c>
      <c r="L472" s="190" t="str">
        <f t="shared" si="31"/>
        <v/>
      </c>
    </row>
    <row r="473" spans="7:12">
      <c r="G473" s="190">
        <f>'[1]Z07 一般公共预算财政拨款收入支出决算表(财决07表)'!A471</f>
        <v>0</v>
      </c>
      <c r="H473" s="191">
        <f>'[1]Z07 一般公共预算财政拨款收入支出决算表(财决07表)'!$K471</f>
        <v>0</v>
      </c>
      <c r="I473" s="190" t="str">
        <f t="shared" si="28"/>
        <v>2</v>
      </c>
      <c r="J473" s="190" t="str">
        <f t="shared" si="29"/>
        <v>2</v>
      </c>
      <c r="K473" s="190">
        <f t="shared" si="30"/>
        <v>4</v>
      </c>
      <c r="L473" s="190" t="str">
        <f t="shared" si="31"/>
        <v/>
      </c>
    </row>
    <row r="474" spans="7:12">
      <c r="G474" s="190">
        <f>'[1]Z07 一般公共预算财政拨款收入支出决算表(财决07表)'!A472</f>
        <v>0</v>
      </c>
      <c r="H474" s="191">
        <f>'[1]Z07 一般公共预算财政拨款收入支出决算表(财决07表)'!$K472</f>
        <v>0</v>
      </c>
      <c r="I474" s="190" t="str">
        <f t="shared" si="28"/>
        <v>2</v>
      </c>
      <c r="J474" s="190" t="str">
        <f t="shared" si="29"/>
        <v>2</v>
      </c>
      <c r="K474" s="190">
        <f t="shared" si="30"/>
        <v>4</v>
      </c>
      <c r="L474" s="190" t="str">
        <f t="shared" si="31"/>
        <v/>
      </c>
    </row>
    <row r="475" spans="7:12">
      <c r="G475" s="190">
        <f>'[1]Z07 一般公共预算财政拨款收入支出决算表(财决07表)'!A473</f>
        <v>0</v>
      </c>
      <c r="H475" s="191">
        <f>'[1]Z07 一般公共预算财政拨款收入支出决算表(财决07表)'!$K473</f>
        <v>0</v>
      </c>
      <c r="I475" s="190" t="str">
        <f t="shared" si="28"/>
        <v>2</v>
      </c>
      <c r="J475" s="190" t="str">
        <f t="shared" si="29"/>
        <v>2</v>
      </c>
      <c r="K475" s="190">
        <f t="shared" si="30"/>
        <v>4</v>
      </c>
      <c r="L475" s="190" t="str">
        <f t="shared" si="31"/>
        <v/>
      </c>
    </row>
    <row r="476" spans="7:12">
      <c r="G476" s="190">
        <f>'[1]Z07 一般公共预算财政拨款收入支出决算表(财决07表)'!A474</f>
        <v>0</v>
      </c>
      <c r="H476" s="191">
        <f>'[1]Z07 一般公共预算财政拨款收入支出决算表(财决07表)'!$K474</f>
        <v>0</v>
      </c>
      <c r="I476" s="190" t="str">
        <f t="shared" si="28"/>
        <v>2</v>
      </c>
      <c r="J476" s="190" t="str">
        <f t="shared" si="29"/>
        <v>2</v>
      </c>
      <c r="K476" s="190">
        <f t="shared" si="30"/>
        <v>4</v>
      </c>
      <c r="L476" s="190" t="str">
        <f t="shared" si="31"/>
        <v/>
      </c>
    </row>
    <row r="477" spans="7:12">
      <c r="G477" s="190">
        <f>'[1]Z07 一般公共预算财政拨款收入支出决算表(财决07表)'!A475</f>
        <v>0</v>
      </c>
      <c r="H477" s="191">
        <f>'[1]Z07 一般公共预算财政拨款收入支出决算表(财决07表)'!$K475</f>
        <v>0</v>
      </c>
      <c r="I477" s="190" t="str">
        <f t="shared" si="28"/>
        <v>2</v>
      </c>
      <c r="J477" s="190" t="str">
        <f t="shared" si="29"/>
        <v>2</v>
      </c>
      <c r="K477" s="190">
        <f t="shared" si="30"/>
        <v>4</v>
      </c>
      <c r="L477" s="190" t="str">
        <f t="shared" si="31"/>
        <v/>
      </c>
    </row>
    <row r="478" spans="7:12">
      <c r="G478" s="190">
        <f>'[1]Z07 一般公共预算财政拨款收入支出决算表(财决07表)'!A476</f>
        <v>0</v>
      </c>
      <c r="H478" s="191">
        <f>'[1]Z07 一般公共预算财政拨款收入支出决算表(财决07表)'!$K476</f>
        <v>0</v>
      </c>
      <c r="I478" s="190" t="str">
        <f t="shared" si="28"/>
        <v>2</v>
      </c>
      <c r="J478" s="190" t="str">
        <f t="shared" si="29"/>
        <v>2</v>
      </c>
      <c r="K478" s="190">
        <f t="shared" si="30"/>
        <v>4</v>
      </c>
      <c r="L478" s="190" t="str">
        <f t="shared" si="31"/>
        <v/>
      </c>
    </row>
    <row r="479" spans="7:12">
      <c r="G479" s="190">
        <f>'[1]Z07 一般公共预算财政拨款收入支出决算表(财决07表)'!A477</f>
        <v>0</v>
      </c>
      <c r="H479" s="191">
        <f>'[1]Z07 一般公共预算财政拨款收入支出决算表(财决07表)'!$K477</f>
        <v>0</v>
      </c>
      <c r="I479" s="190" t="str">
        <f t="shared" si="28"/>
        <v>2</v>
      </c>
      <c r="J479" s="190" t="str">
        <f t="shared" si="29"/>
        <v>2</v>
      </c>
      <c r="K479" s="190">
        <f t="shared" si="30"/>
        <v>4</v>
      </c>
      <c r="L479" s="190" t="str">
        <f t="shared" si="31"/>
        <v/>
      </c>
    </row>
    <row r="480" spans="7:12">
      <c r="G480" s="190">
        <f>'[1]Z07 一般公共预算财政拨款收入支出决算表(财决07表)'!A478</f>
        <v>0</v>
      </c>
      <c r="H480" s="191">
        <f>'[1]Z07 一般公共预算财政拨款收入支出决算表(财决07表)'!$K478</f>
        <v>0</v>
      </c>
      <c r="I480" s="190" t="str">
        <f t="shared" si="28"/>
        <v>2</v>
      </c>
      <c r="J480" s="190" t="str">
        <f t="shared" si="29"/>
        <v>2</v>
      </c>
      <c r="K480" s="190">
        <f t="shared" si="30"/>
        <v>4</v>
      </c>
      <c r="L480" s="190" t="str">
        <f t="shared" si="31"/>
        <v/>
      </c>
    </row>
    <row r="481" spans="7:12">
      <c r="G481" s="190">
        <f>'[1]Z07 一般公共预算财政拨款收入支出决算表(财决07表)'!A479</f>
        <v>0</v>
      </c>
      <c r="H481" s="191">
        <f>'[1]Z07 一般公共预算财政拨款收入支出决算表(财决07表)'!$K479</f>
        <v>0</v>
      </c>
      <c r="I481" s="190" t="str">
        <f t="shared" si="28"/>
        <v>2</v>
      </c>
      <c r="J481" s="190" t="str">
        <f t="shared" si="29"/>
        <v>2</v>
      </c>
      <c r="K481" s="190">
        <f t="shared" si="30"/>
        <v>4</v>
      </c>
      <c r="L481" s="190" t="str">
        <f t="shared" si="31"/>
        <v/>
      </c>
    </row>
    <row r="482" spans="7:12">
      <c r="G482" s="190">
        <f>'[1]Z07 一般公共预算财政拨款收入支出决算表(财决07表)'!A480</f>
        <v>0</v>
      </c>
      <c r="H482" s="191">
        <f>'[1]Z07 一般公共预算财政拨款收入支出决算表(财决07表)'!$K480</f>
        <v>0</v>
      </c>
      <c r="I482" s="190" t="str">
        <f t="shared" si="28"/>
        <v>2</v>
      </c>
      <c r="J482" s="190" t="str">
        <f t="shared" si="29"/>
        <v>2</v>
      </c>
      <c r="K482" s="190">
        <f t="shared" si="30"/>
        <v>4</v>
      </c>
      <c r="L482" s="190" t="str">
        <f t="shared" si="31"/>
        <v/>
      </c>
    </row>
    <row r="483" spans="7:12">
      <c r="G483" s="190">
        <f>'[1]Z07 一般公共预算财政拨款收入支出决算表(财决07表)'!A481</f>
        <v>0</v>
      </c>
      <c r="H483" s="191">
        <f>'[1]Z07 一般公共预算财政拨款收入支出决算表(财决07表)'!$K481</f>
        <v>0</v>
      </c>
      <c r="I483" s="190" t="str">
        <f t="shared" si="28"/>
        <v>2</v>
      </c>
      <c r="J483" s="190" t="str">
        <f t="shared" si="29"/>
        <v>2</v>
      </c>
      <c r="K483" s="190">
        <f t="shared" si="30"/>
        <v>4</v>
      </c>
      <c r="L483" s="190" t="str">
        <f t="shared" si="31"/>
        <v/>
      </c>
    </row>
    <row r="484" spans="7:12">
      <c r="G484" s="190">
        <f>'[1]Z07 一般公共预算财政拨款收入支出决算表(财决07表)'!A482</f>
        <v>0</v>
      </c>
      <c r="H484" s="191">
        <f>'[1]Z07 一般公共预算财政拨款收入支出决算表(财决07表)'!$K482</f>
        <v>0</v>
      </c>
      <c r="I484" s="190" t="str">
        <f t="shared" si="28"/>
        <v>2</v>
      </c>
      <c r="J484" s="190" t="str">
        <f t="shared" si="29"/>
        <v>2</v>
      </c>
      <c r="K484" s="190">
        <f t="shared" si="30"/>
        <v>4</v>
      </c>
      <c r="L484" s="190" t="str">
        <f t="shared" si="31"/>
        <v/>
      </c>
    </row>
    <row r="485" spans="7:12">
      <c r="G485" s="190">
        <f>'[1]Z07 一般公共预算财政拨款收入支出决算表(财决07表)'!A483</f>
        <v>0</v>
      </c>
      <c r="H485" s="191">
        <f>'[1]Z07 一般公共预算财政拨款收入支出决算表(财决07表)'!$K483</f>
        <v>0</v>
      </c>
      <c r="I485" s="190" t="str">
        <f t="shared" si="28"/>
        <v>2</v>
      </c>
      <c r="J485" s="190" t="str">
        <f t="shared" si="29"/>
        <v>2</v>
      </c>
      <c r="K485" s="190">
        <f t="shared" si="30"/>
        <v>4</v>
      </c>
      <c r="L485" s="190" t="str">
        <f t="shared" si="31"/>
        <v/>
      </c>
    </row>
    <row r="486" spans="7:12">
      <c r="G486" s="190">
        <f>'[1]Z07 一般公共预算财政拨款收入支出决算表(财决07表)'!A484</f>
        <v>0</v>
      </c>
      <c r="H486" s="191">
        <f>'[1]Z07 一般公共预算财政拨款收入支出决算表(财决07表)'!$K484</f>
        <v>0</v>
      </c>
      <c r="I486" s="190" t="str">
        <f t="shared" si="28"/>
        <v>2</v>
      </c>
      <c r="J486" s="190" t="str">
        <f t="shared" si="29"/>
        <v>2</v>
      </c>
      <c r="K486" s="190">
        <f t="shared" si="30"/>
        <v>4</v>
      </c>
      <c r="L486" s="190" t="str">
        <f t="shared" si="31"/>
        <v/>
      </c>
    </row>
    <row r="487" spans="7:12">
      <c r="G487" s="190">
        <f>'[1]Z07 一般公共预算财政拨款收入支出决算表(财决07表)'!A485</f>
        <v>0</v>
      </c>
      <c r="H487" s="191">
        <f>'[1]Z07 一般公共预算财政拨款收入支出决算表(财决07表)'!$K485</f>
        <v>0</v>
      </c>
      <c r="I487" s="190" t="str">
        <f t="shared" si="28"/>
        <v>2</v>
      </c>
      <c r="J487" s="190" t="str">
        <f t="shared" si="29"/>
        <v>2</v>
      </c>
      <c r="K487" s="190">
        <f t="shared" si="30"/>
        <v>4</v>
      </c>
      <c r="L487" s="190" t="str">
        <f t="shared" si="31"/>
        <v/>
      </c>
    </row>
    <row r="488" spans="7:12">
      <c r="G488" s="190">
        <f>'[1]Z07 一般公共预算财政拨款收入支出决算表(财决07表)'!A486</f>
        <v>0</v>
      </c>
      <c r="H488" s="191">
        <f>'[1]Z07 一般公共预算财政拨款收入支出决算表(财决07表)'!$K486</f>
        <v>0</v>
      </c>
      <c r="I488" s="190" t="str">
        <f t="shared" si="28"/>
        <v>2</v>
      </c>
      <c r="J488" s="190" t="str">
        <f t="shared" si="29"/>
        <v>2</v>
      </c>
      <c r="K488" s="190">
        <f t="shared" si="30"/>
        <v>4</v>
      </c>
      <c r="L488" s="190" t="str">
        <f t="shared" si="31"/>
        <v/>
      </c>
    </row>
    <row r="489" spans="7:12">
      <c r="G489" s="190">
        <f>'[1]Z07 一般公共预算财政拨款收入支出决算表(财决07表)'!A487</f>
        <v>0</v>
      </c>
      <c r="H489" s="191">
        <f>'[1]Z07 一般公共预算财政拨款收入支出决算表(财决07表)'!$K487</f>
        <v>0</v>
      </c>
      <c r="I489" s="190" t="str">
        <f t="shared" si="28"/>
        <v>2</v>
      </c>
      <c r="J489" s="190" t="str">
        <f t="shared" si="29"/>
        <v>2</v>
      </c>
      <c r="K489" s="190">
        <f t="shared" si="30"/>
        <v>4</v>
      </c>
      <c r="L489" s="190" t="str">
        <f t="shared" si="31"/>
        <v/>
      </c>
    </row>
    <row r="490" spans="7:12">
      <c r="G490" s="190">
        <f>'[1]Z07 一般公共预算财政拨款收入支出决算表(财决07表)'!A488</f>
        <v>0</v>
      </c>
      <c r="H490" s="191">
        <f>'[1]Z07 一般公共预算财政拨款收入支出决算表(财决07表)'!$K488</f>
        <v>0</v>
      </c>
      <c r="I490" s="190" t="str">
        <f t="shared" si="28"/>
        <v>2</v>
      </c>
      <c r="J490" s="190" t="str">
        <f t="shared" si="29"/>
        <v>2</v>
      </c>
      <c r="K490" s="190">
        <f t="shared" si="30"/>
        <v>4</v>
      </c>
      <c r="L490" s="190" t="str">
        <f t="shared" si="31"/>
        <v/>
      </c>
    </row>
    <row r="491" spans="7:12">
      <c r="G491" s="190">
        <f>'[1]Z07 一般公共预算财政拨款收入支出决算表(财决07表)'!A489</f>
        <v>0</v>
      </c>
      <c r="H491" s="191">
        <f>'[1]Z07 一般公共预算财政拨款收入支出决算表(财决07表)'!$K489</f>
        <v>0</v>
      </c>
      <c r="I491" s="190" t="str">
        <f t="shared" si="28"/>
        <v>2</v>
      </c>
      <c r="J491" s="190" t="str">
        <f t="shared" si="29"/>
        <v>2</v>
      </c>
      <c r="K491" s="190">
        <f t="shared" si="30"/>
        <v>4</v>
      </c>
      <c r="L491" s="190" t="str">
        <f t="shared" si="31"/>
        <v/>
      </c>
    </row>
    <row r="492" spans="7:12">
      <c r="G492" s="190">
        <f>'[1]Z07 一般公共预算财政拨款收入支出决算表(财决07表)'!A490</f>
        <v>0</v>
      </c>
      <c r="H492" s="191">
        <f>'[1]Z07 一般公共预算财政拨款收入支出决算表(财决07表)'!$K490</f>
        <v>0</v>
      </c>
      <c r="I492" s="190" t="str">
        <f t="shared" si="28"/>
        <v>2</v>
      </c>
      <c r="J492" s="190" t="str">
        <f t="shared" si="29"/>
        <v>2</v>
      </c>
      <c r="K492" s="190">
        <f t="shared" si="30"/>
        <v>4</v>
      </c>
      <c r="L492" s="190" t="str">
        <f t="shared" si="31"/>
        <v/>
      </c>
    </row>
    <row r="493" spans="7:12">
      <c r="G493" s="190">
        <f>'[1]Z07 一般公共预算财政拨款收入支出决算表(财决07表)'!A491</f>
        <v>0</v>
      </c>
      <c r="H493" s="191">
        <f>'[1]Z07 一般公共预算财政拨款收入支出决算表(财决07表)'!$K491</f>
        <v>0</v>
      </c>
      <c r="I493" s="190" t="str">
        <f t="shared" si="28"/>
        <v>2</v>
      </c>
      <c r="J493" s="190" t="str">
        <f t="shared" si="29"/>
        <v>2</v>
      </c>
      <c r="K493" s="190">
        <f t="shared" si="30"/>
        <v>4</v>
      </c>
      <c r="L493" s="190" t="str">
        <f t="shared" si="31"/>
        <v/>
      </c>
    </row>
    <row r="494" spans="7:12">
      <c r="G494" s="190">
        <f>'[1]Z07 一般公共预算财政拨款收入支出决算表(财决07表)'!A492</f>
        <v>0</v>
      </c>
      <c r="H494" s="191">
        <f>'[1]Z07 一般公共预算财政拨款收入支出决算表(财决07表)'!$K492</f>
        <v>0</v>
      </c>
      <c r="I494" s="190" t="str">
        <f t="shared" si="28"/>
        <v>2</v>
      </c>
      <c r="J494" s="190" t="str">
        <f t="shared" si="29"/>
        <v>2</v>
      </c>
      <c r="K494" s="190">
        <f t="shared" si="30"/>
        <v>4</v>
      </c>
      <c r="L494" s="190" t="str">
        <f t="shared" si="31"/>
        <v/>
      </c>
    </row>
    <row r="495" spans="7:12">
      <c r="G495" s="190">
        <f>'[1]Z07 一般公共预算财政拨款收入支出决算表(财决07表)'!A493</f>
        <v>0</v>
      </c>
      <c r="H495" s="191">
        <f>'[1]Z07 一般公共预算财政拨款收入支出决算表(财决07表)'!$K493</f>
        <v>0</v>
      </c>
      <c r="I495" s="190" t="str">
        <f t="shared" si="28"/>
        <v>2</v>
      </c>
      <c r="J495" s="190" t="str">
        <f t="shared" si="29"/>
        <v>2</v>
      </c>
      <c r="K495" s="190">
        <f t="shared" si="30"/>
        <v>4</v>
      </c>
      <c r="L495" s="190" t="str">
        <f t="shared" si="31"/>
        <v/>
      </c>
    </row>
    <row r="496" spans="7:12">
      <c r="G496" s="190">
        <f>'[1]Z07 一般公共预算财政拨款收入支出决算表(财决07表)'!A494</f>
        <v>0</v>
      </c>
      <c r="H496" s="191">
        <f>'[1]Z07 一般公共预算财政拨款收入支出决算表(财决07表)'!$K494</f>
        <v>0</v>
      </c>
      <c r="I496" s="190" t="str">
        <f t="shared" si="28"/>
        <v>2</v>
      </c>
      <c r="J496" s="190" t="str">
        <f t="shared" si="29"/>
        <v>2</v>
      </c>
      <c r="K496" s="190">
        <f t="shared" si="30"/>
        <v>4</v>
      </c>
      <c r="L496" s="190" t="str">
        <f t="shared" si="31"/>
        <v/>
      </c>
    </row>
    <row r="497" spans="7:12">
      <c r="G497" s="190">
        <f>'[1]Z07 一般公共预算财政拨款收入支出决算表(财决07表)'!A495</f>
        <v>0</v>
      </c>
      <c r="H497" s="191">
        <f>'[1]Z07 一般公共预算财政拨款收入支出决算表(财决07表)'!$K495</f>
        <v>0</v>
      </c>
      <c r="I497" s="190" t="str">
        <f t="shared" si="28"/>
        <v>2</v>
      </c>
      <c r="J497" s="190" t="str">
        <f t="shared" si="29"/>
        <v>2</v>
      </c>
      <c r="K497" s="190">
        <f t="shared" si="30"/>
        <v>4</v>
      </c>
      <c r="L497" s="190" t="str">
        <f t="shared" si="31"/>
        <v/>
      </c>
    </row>
    <row r="498" spans="7:12">
      <c r="G498" s="190">
        <f>'[1]Z07 一般公共预算财政拨款收入支出决算表(财决07表)'!A496</f>
        <v>0</v>
      </c>
      <c r="H498" s="191">
        <f>'[1]Z07 一般公共预算财政拨款收入支出决算表(财决07表)'!$K496</f>
        <v>0</v>
      </c>
      <c r="I498" s="190" t="str">
        <f t="shared" si="28"/>
        <v>2</v>
      </c>
      <c r="J498" s="190" t="str">
        <f t="shared" si="29"/>
        <v>2</v>
      </c>
      <c r="K498" s="190">
        <f t="shared" si="30"/>
        <v>4</v>
      </c>
      <c r="L498" s="190" t="str">
        <f t="shared" si="31"/>
        <v/>
      </c>
    </row>
    <row r="499" spans="7:12">
      <c r="G499" s="190">
        <f>'[1]Z07 一般公共预算财政拨款收入支出决算表(财决07表)'!A497</f>
        <v>0</v>
      </c>
      <c r="H499" s="191">
        <f>'[1]Z07 一般公共预算财政拨款收入支出决算表(财决07表)'!$K497</f>
        <v>0</v>
      </c>
      <c r="I499" s="190" t="str">
        <f t="shared" si="28"/>
        <v>2</v>
      </c>
      <c r="J499" s="190" t="str">
        <f t="shared" si="29"/>
        <v>2</v>
      </c>
      <c r="K499" s="190">
        <f t="shared" si="30"/>
        <v>4</v>
      </c>
      <c r="L499" s="190" t="str">
        <f t="shared" si="31"/>
        <v/>
      </c>
    </row>
    <row r="500" spans="7:12">
      <c r="G500" s="190">
        <f>'[1]Z07 一般公共预算财政拨款收入支出决算表(财决07表)'!A498</f>
        <v>0</v>
      </c>
      <c r="H500" s="191">
        <f>'[1]Z07 一般公共预算财政拨款收入支出决算表(财决07表)'!$K498</f>
        <v>0</v>
      </c>
      <c r="I500" s="190" t="str">
        <f t="shared" si="28"/>
        <v>2</v>
      </c>
      <c r="J500" s="190" t="str">
        <f t="shared" si="29"/>
        <v>2</v>
      </c>
      <c r="K500" s="190">
        <f t="shared" si="30"/>
        <v>4</v>
      </c>
      <c r="L500" s="190" t="str">
        <f t="shared" si="31"/>
        <v/>
      </c>
    </row>
    <row r="504" spans="7:12">
      <c r="L504" s="190" t="str">
        <f t="shared" si="31"/>
        <v/>
      </c>
    </row>
  </sheetData>
  <sheetCalcPr fullCalcOnLoad="1"/>
  <sheetProtection password="CF7A" sheet="1"/>
  <mergeCells count="10">
    <mergeCell ref="A11:C11"/>
    <mergeCell ref="M7:X7"/>
    <mergeCell ref="A10:C10"/>
    <mergeCell ref="F6:F9"/>
    <mergeCell ref="A1:F1"/>
    <mergeCell ref="A6:C6"/>
    <mergeCell ref="A7:B9"/>
    <mergeCell ref="C7:C9"/>
    <mergeCell ref="D6:D9"/>
    <mergeCell ref="E6:E9"/>
  </mergeCells>
  <phoneticPr fontId="2"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11"/>
  <sheetViews>
    <sheetView showZeros="0" workbookViewId="0">
      <selection activeCell="F16" sqref="F16"/>
    </sheetView>
  </sheetViews>
  <sheetFormatPr defaultRowHeight="14.25"/>
  <cols>
    <col min="1" max="2" width="4.625" style="158" customWidth="1"/>
    <col min="3" max="3" width="30.625" style="123" customWidth="1"/>
    <col min="4" max="6" width="22.875" style="123" customWidth="1"/>
    <col min="7" max="7" width="9" style="141"/>
    <col min="8" max="8" width="9" style="122"/>
    <col min="9" max="9" width="9.5" style="122" bestFit="1" customWidth="1"/>
    <col min="10" max="12" width="9" style="122"/>
    <col min="13" max="13" width="10.5" style="122" bestFit="1" customWidth="1"/>
    <col min="14" max="14" width="10.5" style="123" bestFit="1" customWidth="1"/>
    <col min="15" max="15" width="127" style="123" customWidth="1"/>
    <col min="16" max="16384" width="9" style="123"/>
  </cols>
  <sheetData>
    <row r="1" spans="1:99" s="109" customFormat="1" ht="30" customHeight="1">
      <c r="A1" s="243" t="s">
        <v>339</v>
      </c>
      <c r="B1" s="238"/>
      <c r="C1" s="238"/>
      <c r="D1" s="238"/>
      <c r="E1" s="238"/>
      <c r="F1" s="238"/>
      <c r="G1" s="132"/>
      <c r="H1" s="107"/>
      <c r="I1" s="107"/>
      <c r="J1" s="107"/>
      <c r="K1" s="107"/>
      <c r="L1" s="108"/>
      <c r="M1" s="108" t="str">
        <f>"a1:"&amp;"f"&amp;MAX(L13:L107)</f>
        <v>a1:f29</v>
      </c>
    </row>
    <row r="2" spans="1:99" s="112" customFormat="1" ht="14.25" customHeight="1">
      <c r="A2" s="51" t="str">
        <f>'01收入支出决算总表'!A3</f>
        <v>部门：益阳市委党史研究室</v>
      </c>
      <c r="B2" s="133"/>
      <c r="F2" s="14" t="s">
        <v>340</v>
      </c>
      <c r="G2" s="132"/>
      <c r="H2" s="107"/>
      <c r="I2" s="107"/>
      <c r="J2" s="107"/>
      <c r="K2" s="107"/>
      <c r="L2" s="113"/>
      <c r="M2" s="113"/>
    </row>
    <row r="3" spans="1:99" s="112" customFormat="1" ht="15" customHeight="1">
      <c r="A3" s="51"/>
      <c r="B3" s="133"/>
      <c r="D3" s="114"/>
      <c r="E3" s="114"/>
      <c r="F3" s="14" t="s">
        <v>49</v>
      </c>
      <c r="G3" s="132"/>
      <c r="H3" s="107"/>
      <c r="I3" s="107"/>
      <c r="J3" s="107"/>
      <c r="K3" s="107"/>
      <c r="L3" s="113"/>
      <c r="M3" s="131" t="s">
        <v>329</v>
      </c>
    </row>
    <row r="4" spans="1:99" s="112" customFormat="1" ht="15" customHeight="1">
      <c r="A4" s="134" t="s">
        <v>108</v>
      </c>
      <c r="B4" s="133"/>
      <c r="D4" s="114"/>
      <c r="E4" s="114"/>
      <c r="F4" s="14"/>
      <c r="G4" s="132"/>
      <c r="H4" s="107"/>
      <c r="I4" s="107"/>
      <c r="J4" s="107"/>
      <c r="K4" s="135"/>
      <c r="L4" s="136"/>
      <c r="M4" s="137"/>
    </row>
    <row r="5" spans="1:99" s="112" customFormat="1" ht="15" customHeight="1">
      <c r="A5" s="138" t="s">
        <v>109</v>
      </c>
      <c r="B5" s="133"/>
      <c r="D5" s="114"/>
      <c r="E5" s="114"/>
      <c r="F5" s="14"/>
      <c r="G5" s="132"/>
      <c r="H5" s="107"/>
      <c r="I5" s="107"/>
      <c r="J5" s="107"/>
      <c r="K5" s="85"/>
      <c r="L5" s="139"/>
      <c r="M5" s="120"/>
    </row>
    <row r="6" spans="1:99" s="112" customFormat="1" ht="15" customHeight="1">
      <c r="A6" s="138" t="s">
        <v>107</v>
      </c>
      <c r="B6" s="133"/>
      <c r="D6" s="114"/>
      <c r="E6" s="114"/>
      <c r="F6" s="14"/>
      <c r="G6" s="132"/>
      <c r="H6" s="107"/>
      <c r="I6" s="107"/>
      <c r="J6" s="107"/>
      <c r="K6" s="85"/>
      <c r="L6" s="139"/>
      <c r="M6" s="120"/>
    </row>
    <row r="7" spans="1:99" s="112" customFormat="1" ht="15" customHeight="1">
      <c r="A7" s="140" t="s">
        <v>220</v>
      </c>
      <c r="B7" s="133"/>
      <c r="D7" s="114"/>
      <c r="E7" s="114"/>
      <c r="F7" s="14"/>
      <c r="G7" s="132"/>
      <c r="H7" s="107"/>
      <c r="I7" s="107"/>
      <c r="J7" s="107"/>
      <c r="K7" s="85"/>
      <c r="L7" s="139"/>
      <c r="M7" s="120"/>
    </row>
    <row r="8" spans="1:99" s="119" customFormat="1" ht="20.25" customHeight="1">
      <c r="A8" s="235" t="s">
        <v>46</v>
      </c>
      <c r="B8" s="235"/>
      <c r="C8" s="235"/>
      <c r="D8" s="241" t="s">
        <v>57</v>
      </c>
      <c r="E8" s="244" t="s">
        <v>62</v>
      </c>
      <c r="F8" s="244" t="s">
        <v>63</v>
      </c>
      <c r="G8" s="141"/>
      <c r="H8" s="118"/>
      <c r="I8" s="118"/>
      <c r="J8" s="118"/>
      <c r="K8" s="85"/>
      <c r="L8" s="139"/>
      <c r="M8" s="120"/>
    </row>
    <row r="9" spans="1:99" s="119" customFormat="1" ht="9.9499999999999993" customHeight="1">
      <c r="A9" s="245" t="s">
        <v>61</v>
      </c>
      <c r="B9" s="246"/>
      <c r="C9" s="251" t="s">
        <v>36</v>
      </c>
      <c r="D9" s="237"/>
      <c r="E9" s="237"/>
      <c r="F9" s="237"/>
      <c r="G9" s="141"/>
      <c r="H9" s="118"/>
      <c r="I9" s="118"/>
      <c r="J9" s="118"/>
      <c r="K9" s="118"/>
      <c r="L9" s="118"/>
      <c r="M9" s="118"/>
    </row>
    <row r="10" spans="1:99" s="119" customFormat="1" ht="9.9499999999999993" customHeight="1">
      <c r="A10" s="247"/>
      <c r="B10" s="248"/>
      <c r="C10" s="252"/>
      <c r="D10" s="237"/>
      <c r="E10" s="237"/>
      <c r="F10" s="237"/>
      <c r="G10" s="141"/>
      <c r="H10" s="141"/>
      <c r="I10" s="141"/>
      <c r="J10" s="141"/>
      <c r="K10" s="141"/>
      <c r="L10" s="141"/>
      <c r="M10" s="141"/>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c r="CN10" s="142"/>
      <c r="CO10" s="142"/>
      <c r="CP10" s="142"/>
      <c r="CQ10" s="142"/>
      <c r="CR10" s="142"/>
      <c r="CS10" s="142"/>
      <c r="CT10" s="142"/>
      <c r="CU10" s="142"/>
    </row>
    <row r="11" spans="1:99" s="119" customFormat="1" ht="9.9499999999999993" customHeight="1">
      <c r="A11" s="249"/>
      <c r="B11" s="250"/>
      <c r="C11" s="253"/>
      <c r="D11" s="237"/>
      <c r="E11" s="237"/>
      <c r="F11" s="237"/>
      <c r="G11" s="141"/>
      <c r="H11" s="118"/>
      <c r="I11" s="118"/>
      <c r="J11" s="118"/>
      <c r="K11" s="118"/>
      <c r="L11" s="118"/>
      <c r="M11" s="118"/>
    </row>
    <row r="12" spans="1:99" s="119" customFormat="1" ht="18" customHeight="1">
      <c r="A12" s="235" t="s">
        <v>37</v>
      </c>
      <c r="B12" s="235"/>
      <c r="C12" s="235"/>
      <c r="D12" s="117">
        <v>1</v>
      </c>
      <c r="E12" s="117">
        <v>2</v>
      </c>
      <c r="F12" s="117">
        <v>3</v>
      </c>
      <c r="G12" s="141"/>
      <c r="H12" s="118"/>
      <c r="I12" s="118">
        <v>1</v>
      </c>
      <c r="J12" s="118"/>
      <c r="K12" s="118"/>
      <c r="L12" s="118"/>
      <c r="M12" s="118"/>
    </row>
    <row r="13" spans="1:99" s="119" customFormat="1" ht="18" customHeight="1">
      <c r="A13" s="242" t="s">
        <v>48</v>
      </c>
      <c r="B13" s="242"/>
      <c r="C13" s="242"/>
      <c r="D13" s="143">
        <f>'[1]Z08_1 一般公共预算财政拨款基本支出决算明细表(财决08-1表)'!$E$9</f>
        <v>130.35</v>
      </c>
      <c r="E13" s="143">
        <f>'[1]Z08_1 一般公共预算财政拨款基本支出决算明细表(财决08-1表)'!$F$9+'[1]Z08_1 一般公共预算财政拨款基本支出决算明细表(财决08-1表)'!$AR$9</f>
        <v>121.24000000000001</v>
      </c>
      <c r="F13" s="143">
        <f>D13-E13</f>
        <v>9.1099999999999852</v>
      </c>
      <c r="G13" s="141"/>
      <c r="H13" s="118"/>
      <c r="I13" s="118"/>
      <c r="J13" s="118"/>
      <c r="K13" s="118"/>
      <c r="L13" s="118">
        <f>ROW()</f>
        <v>13</v>
      </c>
      <c r="M13" s="118"/>
    </row>
    <row r="14" spans="1:99" s="128" customFormat="1" ht="18" customHeight="1">
      <c r="A14" s="144" t="str">
        <f t="array" ref="A14">INDEX(G:G,SMALL(IF($I$14:$I$107&gt;0,ROW($14:$107),4^8),ROW(G1)))&amp;""</f>
        <v>301</v>
      </c>
      <c r="B14" s="145"/>
      <c r="C14" s="196" t="str">
        <f>IF(ISERROR(VLOOKUP(A14,$G$14:$I$107,2,FALSE)),"",VLOOKUP(A14,$G$14:$I$107,2,FALSE))</f>
        <v>工资福利支出</v>
      </c>
      <c r="D14" s="146">
        <f>IF(ISERROR(VLOOKUP(A14,$G$14:$I$107,3,FALSE)),"",VLOOKUP(A14,$G$14:$I$107,3,FALSE))</f>
        <v>65.56</v>
      </c>
      <c r="E14" s="146">
        <f>IF(OR(MID(A14,1,3)="301",MID(A14,1,3)="303"),D14,"")</f>
        <v>65.56</v>
      </c>
      <c r="F14" s="197" t="str">
        <f>IF(AND(MID(A14,1,3)&lt;&gt;"301",MID(A14,1,3)&lt;&gt;"303"),D14,"")</f>
        <v/>
      </c>
      <c r="G14" s="147" t="s">
        <v>221</v>
      </c>
      <c r="H14" s="148" t="s">
        <v>192</v>
      </c>
      <c r="I14" s="118">
        <f>('[1]Z08_1 一般公共预算财政拨款基本支出决算明细表(财决08-1表)'!F$9)*1</f>
        <v>65.56</v>
      </c>
      <c r="J14" s="122"/>
      <c r="K14" s="122"/>
      <c r="L14" s="149">
        <f>IF(C14&lt;&gt;"",ROW(),"")</f>
        <v>14</v>
      </c>
      <c r="M14" s="122"/>
      <c r="N14" s="150"/>
    </row>
    <row r="15" spans="1:99" s="128" customFormat="1" ht="18" customHeight="1">
      <c r="A15" s="144" t="str">
        <f t="array" ref="A15">INDEX(G:G,SMALL(IF($I$14:$I$107&gt;0,ROW($14:$107),4^8),ROW(G2)))&amp;""</f>
        <v>30101</v>
      </c>
      <c r="B15" s="145"/>
      <c r="C15" s="196" t="str">
        <f t="shared" ref="C15:C78" si="0">IF(ISERROR(VLOOKUP(A15,$G$14:$I$107,2,FALSE)),"",VLOOKUP(A15,$G$14:$I$107,2,FALSE))</f>
        <v>基本工资</v>
      </c>
      <c r="D15" s="146">
        <f t="shared" ref="D15:D78" si="1">IF(ISERROR(VLOOKUP(A15,$G$14:$I$107,3,FALSE)),"",VLOOKUP(A15,$G$14:$I$107,3,FALSE))</f>
        <v>35.79</v>
      </c>
      <c r="E15" s="146">
        <f t="shared" ref="E15:E78" si="2">IF(OR(MID(A15,1,3)="301",MID(A15,1,3)="303"),D15,"")</f>
        <v>35.79</v>
      </c>
      <c r="F15" s="197" t="str">
        <f t="shared" ref="F15:F78" si="3">IF(AND(MID(A15,1,3)&lt;&gt;"301",MID(A15,1,3)&lt;&gt;"303"),D15,"")</f>
        <v/>
      </c>
      <c r="G15" s="147" t="s">
        <v>322</v>
      </c>
      <c r="H15" s="151" t="s">
        <v>115</v>
      </c>
      <c r="I15" s="118">
        <f>('[1]Z08_1 一般公共预算财政拨款基本支出决算明细表(财决08-1表)'!G9)*1</f>
        <v>35.79</v>
      </c>
      <c r="J15" s="122"/>
      <c r="K15" s="141"/>
      <c r="L15" s="149">
        <f t="shared" ref="L15:L78" si="4">IF(C15&lt;&gt;"",ROW(),"")</f>
        <v>15</v>
      </c>
      <c r="M15" s="141"/>
      <c r="N15" s="150"/>
    </row>
    <row r="16" spans="1:99" s="128" customFormat="1" ht="18" customHeight="1">
      <c r="A16" s="144" t="str">
        <f t="array" ref="A16">INDEX(G:G,SMALL(IF($I$14:$I$107&gt;0,ROW($14:$107),4^8),ROW(G3)))&amp;""</f>
        <v>30102</v>
      </c>
      <c r="B16" s="145"/>
      <c r="C16" s="196" t="str">
        <f t="shared" si="0"/>
        <v>津贴补贴</v>
      </c>
      <c r="D16" s="146">
        <f t="shared" si="1"/>
        <v>23.63</v>
      </c>
      <c r="E16" s="146">
        <f t="shared" si="2"/>
        <v>23.63</v>
      </c>
      <c r="F16" s="197" t="str">
        <f t="shared" si="3"/>
        <v/>
      </c>
      <c r="G16" s="147" t="s">
        <v>323</v>
      </c>
      <c r="H16" s="151" t="s">
        <v>116</v>
      </c>
      <c r="I16" s="118">
        <f>('[1]Z08_1 一般公共预算财政拨款基本支出决算明细表(财决08-1表)'!H9)*1</f>
        <v>23.63</v>
      </c>
      <c r="J16" s="122"/>
      <c r="K16" s="141"/>
      <c r="L16" s="149">
        <f t="shared" si="4"/>
        <v>16</v>
      </c>
      <c r="M16" s="152"/>
      <c r="N16" s="150"/>
    </row>
    <row r="17" spans="1:14" s="128" customFormat="1" ht="18" customHeight="1">
      <c r="A17" s="144" t="str">
        <f t="array" ref="A17">INDEX(G:G,SMALL(IF($I$14:$I$107&gt;0,ROW($14:$107),4^8),ROW(G4)))&amp;""</f>
        <v>30106</v>
      </c>
      <c r="B17" s="145"/>
      <c r="C17" s="196" t="str">
        <f t="shared" si="0"/>
        <v>伙食补助费</v>
      </c>
      <c r="D17" s="146">
        <f t="shared" si="1"/>
        <v>1.1299999999999999</v>
      </c>
      <c r="E17" s="146">
        <f t="shared" si="2"/>
        <v>1.1299999999999999</v>
      </c>
      <c r="F17" s="197" t="str">
        <f t="shared" si="3"/>
        <v/>
      </c>
      <c r="G17" s="147" t="s">
        <v>324</v>
      </c>
      <c r="H17" s="151" t="s">
        <v>117</v>
      </c>
      <c r="I17" s="118">
        <f>('[1]Z08_1 一般公共预算财政拨款基本支出决算明细表(财决08-1表)'!I9)*1</f>
        <v>0</v>
      </c>
      <c r="J17" s="122"/>
      <c r="K17" s="141"/>
      <c r="L17" s="149">
        <f t="shared" si="4"/>
        <v>17</v>
      </c>
      <c r="M17" s="141"/>
      <c r="N17" s="150"/>
    </row>
    <row r="18" spans="1:14" s="128" customFormat="1" ht="18" customHeight="1">
      <c r="A18" s="144" t="str">
        <f t="array" ref="A18">INDEX(G:G,SMALL(IF($I$14:$I$107&gt;0,ROW($14:$107),4^8),ROW(G5)))&amp;""</f>
        <v>30107</v>
      </c>
      <c r="B18" s="145"/>
      <c r="C18" s="196" t="str">
        <f t="shared" si="0"/>
        <v>绩效工资</v>
      </c>
      <c r="D18" s="146">
        <f t="shared" si="1"/>
        <v>5.01</v>
      </c>
      <c r="E18" s="146">
        <f t="shared" si="2"/>
        <v>5.01</v>
      </c>
      <c r="F18" s="197" t="str">
        <f t="shared" si="3"/>
        <v/>
      </c>
      <c r="G18" s="147" t="s">
        <v>222</v>
      </c>
      <c r="H18" s="151" t="s">
        <v>187</v>
      </c>
      <c r="I18" s="118">
        <f>('[1]Z08_1 一般公共预算财政拨款基本支出决算明细表(财决08-1表)'!J9)*1</f>
        <v>0</v>
      </c>
      <c r="J18" s="122"/>
      <c r="K18" s="141"/>
      <c r="L18" s="149">
        <f t="shared" si="4"/>
        <v>18</v>
      </c>
      <c r="M18" s="141"/>
      <c r="N18" s="150"/>
    </row>
    <row r="19" spans="1:14" s="128" customFormat="1" ht="18" customHeight="1">
      <c r="A19" s="144" t="str">
        <f t="array" ref="A19">INDEX(G:G,SMALL(IF($I$14:$I$107&gt;0,ROW($14:$107),4^8),ROW(G6)))&amp;""</f>
        <v>302</v>
      </c>
      <c r="B19" s="145"/>
      <c r="C19" s="196" t="str">
        <f t="shared" si="0"/>
        <v>商品和服务支出</v>
      </c>
      <c r="D19" s="146">
        <f t="shared" si="1"/>
        <v>9.11</v>
      </c>
      <c r="E19" s="146" t="str">
        <f t="shared" si="2"/>
        <v/>
      </c>
      <c r="F19" s="197">
        <f t="shared" si="3"/>
        <v>9.11</v>
      </c>
      <c r="G19" s="147" t="s">
        <v>223</v>
      </c>
      <c r="H19" s="151" t="s">
        <v>118</v>
      </c>
      <c r="I19" s="118">
        <f>('[1]Z08_1 一般公共预算财政拨款基本支出决算明细表(财决08-1表)'!K9)*1</f>
        <v>1.1299999999999999</v>
      </c>
      <c r="J19" s="122"/>
      <c r="K19" s="141"/>
      <c r="L19" s="149">
        <f t="shared" si="4"/>
        <v>19</v>
      </c>
      <c r="M19" s="141"/>
      <c r="N19" s="150"/>
    </row>
    <row r="20" spans="1:14" s="128" customFormat="1" ht="18" customHeight="1">
      <c r="A20" s="144" t="str">
        <f t="array" ref="A20">INDEX(G:G,SMALL(IF($I$14:$I$107&gt;0,ROW($14:$107),4^8),ROW(G7)))&amp;""</f>
        <v>30217</v>
      </c>
      <c r="B20" s="145"/>
      <c r="C20" s="196" t="str">
        <f t="shared" si="0"/>
        <v>公务接待费</v>
      </c>
      <c r="D20" s="146">
        <f t="shared" si="1"/>
        <v>4.07</v>
      </c>
      <c r="E20" s="146" t="str">
        <f t="shared" si="2"/>
        <v/>
      </c>
      <c r="F20" s="197">
        <f t="shared" si="3"/>
        <v>4.07</v>
      </c>
      <c r="G20" s="147" t="s">
        <v>224</v>
      </c>
      <c r="H20" s="151" t="s">
        <v>119</v>
      </c>
      <c r="I20" s="118">
        <f>('[1]Z08_1 一般公共预算财政拨款基本支出决算明细表(财决08-1表)'!L9)*1</f>
        <v>5.01</v>
      </c>
      <c r="J20" s="122"/>
      <c r="K20" s="141"/>
      <c r="L20" s="149">
        <f t="shared" si="4"/>
        <v>20</v>
      </c>
      <c r="M20" s="141"/>
      <c r="N20" s="150"/>
    </row>
    <row r="21" spans="1:14" s="128" customFormat="1" ht="18" customHeight="1">
      <c r="A21" s="144" t="str">
        <f t="array" ref="A21">INDEX(G:G,SMALL(IF($I$14:$I$107&gt;0,ROW($14:$107),4^8),ROW(G8)))&amp;""</f>
        <v>30231</v>
      </c>
      <c r="B21" s="145"/>
      <c r="C21" s="196" t="str">
        <f t="shared" si="0"/>
        <v>公务用车运行维护费</v>
      </c>
      <c r="D21" s="146">
        <f t="shared" si="1"/>
        <v>4.78</v>
      </c>
      <c r="E21" s="146" t="str">
        <f t="shared" si="2"/>
        <v/>
      </c>
      <c r="F21" s="197">
        <f t="shared" si="3"/>
        <v>4.78</v>
      </c>
      <c r="G21" s="147" t="s">
        <v>225</v>
      </c>
      <c r="H21" s="151" t="s">
        <v>188</v>
      </c>
      <c r="I21" s="118">
        <f>('[1]Z08_1 一般公共预算财政拨款基本支出决算明细表(财决08-1表)'!M9)*1</f>
        <v>0</v>
      </c>
      <c r="J21" s="122"/>
      <c r="K21" s="141"/>
      <c r="L21" s="149">
        <f t="shared" si="4"/>
        <v>21</v>
      </c>
      <c r="M21" s="141"/>
      <c r="N21" s="150"/>
    </row>
    <row r="22" spans="1:14" s="128" customFormat="1" ht="18" customHeight="1">
      <c r="A22" s="144" t="str">
        <f t="array" ref="A22">INDEX(G:G,SMALL(IF($I$14:$I$107&gt;0,ROW($14:$107),4^8),ROW(G9)))&amp;""</f>
        <v>30239</v>
      </c>
      <c r="B22" s="145"/>
      <c r="C22" s="196" t="str">
        <f t="shared" si="0"/>
        <v>其他交通费用</v>
      </c>
      <c r="D22" s="146">
        <f t="shared" si="1"/>
        <v>0.26</v>
      </c>
      <c r="E22" s="146" t="str">
        <f t="shared" si="2"/>
        <v/>
      </c>
      <c r="F22" s="197">
        <f t="shared" si="3"/>
        <v>0.26</v>
      </c>
      <c r="G22" s="147" t="s">
        <v>226</v>
      </c>
      <c r="H22" s="151" t="s">
        <v>189</v>
      </c>
      <c r="I22" s="118">
        <f>('[1]Z08_1 一般公共预算财政拨款基本支出决算明细表(财决08-1表)'!N9)*1</f>
        <v>0</v>
      </c>
      <c r="J22" s="122"/>
      <c r="K22" s="141"/>
      <c r="L22" s="149">
        <f t="shared" si="4"/>
        <v>22</v>
      </c>
      <c r="M22" s="141"/>
      <c r="N22" s="150"/>
    </row>
    <row r="23" spans="1:14" s="128" customFormat="1" ht="18" customHeight="1">
      <c r="A23" s="144" t="str">
        <f t="array" ref="A23">INDEX(G:G,SMALL(IF($I$14:$I$107&gt;0,ROW($14:$107),4^8),ROW(G10)))&amp;""</f>
        <v>303</v>
      </c>
      <c r="B23" s="145"/>
      <c r="C23" s="196" t="str">
        <f t="shared" si="0"/>
        <v>对个人和家庭的补助</v>
      </c>
      <c r="D23" s="146">
        <f t="shared" si="1"/>
        <v>55.68</v>
      </c>
      <c r="E23" s="146">
        <f t="shared" si="2"/>
        <v>55.68</v>
      </c>
      <c r="F23" s="197" t="str">
        <f t="shared" si="3"/>
        <v/>
      </c>
      <c r="G23" s="147" t="s">
        <v>227</v>
      </c>
      <c r="H23" s="151" t="s">
        <v>120</v>
      </c>
      <c r="I23" s="118">
        <f>('[1]Z08_1 一般公共预算财政拨款基本支出决算明细表(财决08-1表)'!O9)*1</f>
        <v>0</v>
      </c>
      <c r="J23" s="122"/>
      <c r="K23" s="141"/>
      <c r="L23" s="149">
        <f t="shared" si="4"/>
        <v>23</v>
      </c>
      <c r="M23" s="141"/>
      <c r="N23" s="150"/>
    </row>
    <row r="24" spans="1:14" s="128" customFormat="1" ht="18" customHeight="1">
      <c r="A24" s="144" t="str">
        <f t="array" ref="A24">INDEX(G:G,SMALL(IF($I$14:$I$107&gt;0,ROW($14:$107),4^8),ROW(G11)))&amp;""</f>
        <v>30301</v>
      </c>
      <c r="B24" s="145"/>
      <c r="C24" s="196" t="str">
        <f t="shared" si="0"/>
        <v>离休费</v>
      </c>
      <c r="D24" s="146">
        <f t="shared" si="1"/>
        <v>7.71</v>
      </c>
      <c r="E24" s="146">
        <f t="shared" si="2"/>
        <v>7.71</v>
      </c>
      <c r="F24" s="197" t="str">
        <f t="shared" si="3"/>
        <v/>
      </c>
      <c r="G24" s="147" t="s">
        <v>228</v>
      </c>
      <c r="H24" s="148" t="s">
        <v>193</v>
      </c>
      <c r="I24" s="118">
        <f>('[1]Z08_1 一般公共预算财政拨款基本支出决算明细表(财决08-1表)'!P9)*1</f>
        <v>9.11</v>
      </c>
      <c r="J24" s="122"/>
      <c r="K24" s="141"/>
      <c r="L24" s="149">
        <f t="shared" si="4"/>
        <v>24</v>
      </c>
      <c r="M24" s="141"/>
      <c r="N24" s="150"/>
    </row>
    <row r="25" spans="1:14" s="128" customFormat="1" ht="18" customHeight="1">
      <c r="A25" s="144" t="str">
        <f t="array" ref="A25">INDEX(G:G,SMALL(IF($I$14:$I$107&gt;0,ROW($14:$107),4^8),ROW(G12)))&amp;""</f>
        <v>30302</v>
      </c>
      <c r="B25" s="145"/>
      <c r="C25" s="196" t="str">
        <f t="shared" si="0"/>
        <v>退休费</v>
      </c>
      <c r="D25" s="146">
        <f t="shared" si="1"/>
        <v>24.18</v>
      </c>
      <c r="E25" s="146">
        <f t="shared" si="2"/>
        <v>24.18</v>
      </c>
      <c r="F25" s="197" t="str">
        <f t="shared" si="3"/>
        <v/>
      </c>
      <c r="G25" s="147" t="s">
        <v>229</v>
      </c>
      <c r="H25" s="151" t="s">
        <v>121</v>
      </c>
      <c r="I25" s="118">
        <f>('[1]Z08_1 一般公共预算财政拨款基本支出决算明细表(财决08-1表)'!Q9)*1</f>
        <v>0</v>
      </c>
      <c r="J25" s="122"/>
      <c r="K25" s="141"/>
      <c r="L25" s="149">
        <f t="shared" si="4"/>
        <v>25</v>
      </c>
      <c r="M25" s="141"/>
      <c r="N25" s="150"/>
    </row>
    <row r="26" spans="1:14" s="128" customFormat="1" ht="18" customHeight="1">
      <c r="A26" s="144" t="str">
        <f t="array" ref="A26">INDEX(G:G,SMALL(IF($I$14:$I$107&gt;0,ROW($14:$107),4^8),ROW(G13)))&amp;""</f>
        <v>30305</v>
      </c>
      <c r="B26" s="145"/>
      <c r="C26" s="196" t="str">
        <f t="shared" si="0"/>
        <v>生活补助</v>
      </c>
      <c r="D26" s="146">
        <f t="shared" si="1"/>
        <v>5.64</v>
      </c>
      <c r="E26" s="146">
        <f t="shared" si="2"/>
        <v>5.64</v>
      </c>
      <c r="F26" s="197" t="str">
        <f t="shared" si="3"/>
        <v/>
      </c>
      <c r="G26" s="147" t="s">
        <v>230</v>
      </c>
      <c r="H26" s="151" t="s">
        <v>122</v>
      </c>
      <c r="I26" s="118">
        <f>('[1]Z08_1 一般公共预算财政拨款基本支出决算明细表(财决08-1表)'!R9)*1</f>
        <v>0</v>
      </c>
      <c r="J26" s="122"/>
      <c r="K26" s="141"/>
      <c r="L26" s="149">
        <f t="shared" si="4"/>
        <v>26</v>
      </c>
      <c r="M26" s="141"/>
      <c r="N26" s="150"/>
    </row>
    <row r="27" spans="1:14" s="128" customFormat="1" ht="18" customHeight="1">
      <c r="A27" s="144" t="str">
        <f t="array" ref="A27">INDEX(G:G,SMALL(IF($I$14:$I$107&gt;0,ROW($14:$107),4^8),ROW(G14)))&amp;""</f>
        <v>30307</v>
      </c>
      <c r="B27" s="145"/>
      <c r="C27" s="196" t="str">
        <f t="shared" si="0"/>
        <v>医疗费</v>
      </c>
      <c r="D27" s="146">
        <f t="shared" si="1"/>
        <v>9.27</v>
      </c>
      <c r="E27" s="146">
        <f t="shared" si="2"/>
        <v>9.27</v>
      </c>
      <c r="F27" s="197" t="str">
        <f t="shared" si="3"/>
        <v/>
      </c>
      <c r="G27" s="147" t="s">
        <v>231</v>
      </c>
      <c r="H27" s="151" t="s">
        <v>123</v>
      </c>
      <c r="I27" s="118">
        <f>('[1]Z08_1 一般公共预算财政拨款基本支出决算明细表(财决08-1表)'!S9)*1</f>
        <v>0</v>
      </c>
      <c r="J27" s="122"/>
      <c r="K27" s="141"/>
      <c r="L27" s="149">
        <f t="shared" si="4"/>
        <v>27</v>
      </c>
      <c r="M27" s="141"/>
      <c r="N27" s="150"/>
    </row>
    <row r="28" spans="1:14" s="128" customFormat="1" ht="18" customHeight="1">
      <c r="A28" s="144" t="str">
        <f t="array" ref="A28">INDEX(G:G,SMALL(IF($I$14:$I$107&gt;0,ROW($14:$107),4^8),ROW(G15)))&amp;""</f>
        <v>30311</v>
      </c>
      <c r="B28" s="145"/>
      <c r="C28" s="196" t="str">
        <f t="shared" si="0"/>
        <v>住房公积金</v>
      </c>
      <c r="D28" s="146">
        <f t="shared" si="1"/>
        <v>8.84</v>
      </c>
      <c r="E28" s="146">
        <f t="shared" si="2"/>
        <v>8.84</v>
      </c>
      <c r="F28" s="197" t="str">
        <f t="shared" si="3"/>
        <v/>
      </c>
      <c r="G28" s="147" t="s">
        <v>232</v>
      </c>
      <c r="H28" s="151" t="s">
        <v>124</v>
      </c>
      <c r="I28" s="118">
        <f>('[1]Z08_1 一般公共预算财政拨款基本支出决算明细表(财决08-1表)'!T9)*1</f>
        <v>0</v>
      </c>
      <c r="J28" s="122"/>
      <c r="K28" s="141"/>
      <c r="L28" s="149">
        <f t="shared" si="4"/>
        <v>28</v>
      </c>
      <c r="M28" s="141"/>
      <c r="N28" s="150"/>
    </row>
    <row r="29" spans="1:14" s="128" customFormat="1" ht="18" customHeight="1">
      <c r="A29" s="144" t="str">
        <f t="array" ref="A29">INDEX(G:G,SMALL(IF($I$14:$I$107&gt;0,ROW($14:$107),4^8),ROW(G16)))&amp;""</f>
        <v>30399</v>
      </c>
      <c r="B29" s="145"/>
      <c r="C29" s="196" t="str">
        <f t="shared" si="0"/>
        <v>其他对个人和家庭的补助支出</v>
      </c>
      <c r="D29" s="146">
        <f t="shared" si="1"/>
        <v>0.05</v>
      </c>
      <c r="E29" s="146">
        <f t="shared" si="2"/>
        <v>0.05</v>
      </c>
      <c r="F29" s="197" t="str">
        <f t="shared" si="3"/>
        <v/>
      </c>
      <c r="G29" s="147" t="s">
        <v>233</v>
      </c>
      <c r="H29" s="151" t="s">
        <v>125</v>
      </c>
      <c r="I29" s="118">
        <f>('[1]Z08_1 一般公共预算财政拨款基本支出决算明细表(财决08-1表)'!U9)*1</f>
        <v>0</v>
      </c>
      <c r="J29" s="122"/>
      <c r="K29" s="141"/>
      <c r="L29" s="149">
        <f t="shared" si="4"/>
        <v>29</v>
      </c>
      <c r="M29" s="141"/>
      <c r="N29" s="150"/>
    </row>
    <row r="30" spans="1:14" s="128" customFormat="1" ht="18" customHeight="1">
      <c r="A30" s="144" t="str">
        <f t="array" ref="A30">INDEX(G:G,SMALL(IF($I$14:$I$107&gt;0,ROW($14:$107),4^8),ROW(G17)))&amp;""</f>
        <v/>
      </c>
      <c r="B30" s="145"/>
      <c r="C30" s="196" t="str">
        <f t="shared" si="0"/>
        <v/>
      </c>
      <c r="D30" s="146" t="str">
        <f t="shared" si="1"/>
        <v/>
      </c>
      <c r="E30" s="146" t="str">
        <f t="shared" si="2"/>
        <v/>
      </c>
      <c r="F30" s="197" t="str">
        <f t="shared" si="3"/>
        <v/>
      </c>
      <c r="G30" s="147" t="s">
        <v>234</v>
      </c>
      <c r="H30" s="151" t="s">
        <v>126</v>
      </c>
      <c r="I30" s="118">
        <f>('[1]Z08_1 一般公共预算财政拨款基本支出决算明细表(财决08-1表)'!V9)*1</f>
        <v>0</v>
      </c>
      <c r="J30" s="122"/>
      <c r="K30" s="141"/>
      <c r="L30" s="149" t="str">
        <f t="shared" si="4"/>
        <v/>
      </c>
      <c r="M30" s="141"/>
      <c r="N30" s="150"/>
    </row>
    <row r="31" spans="1:14" s="128" customFormat="1" ht="18" customHeight="1">
      <c r="A31" s="144" t="str">
        <f t="array" ref="A31">INDEX(G:G,SMALL(IF($I$14:$I$107&gt;0,ROW($14:$107),4^8),ROW(G18)))&amp;""</f>
        <v/>
      </c>
      <c r="B31" s="145"/>
      <c r="C31" s="196" t="str">
        <f t="shared" si="0"/>
        <v/>
      </c>
      <c r="D31" s="146" t="str">
        <f t="shared" si="1"/>
        <v/>
      </c>
      <c r="E31" s="146" t="str">
        <f t="shared" si="2"/>
        <v/>
      </c>
      <c r="F31" s="197" t="str">
        <f t="shared" si="3"/>
        <v/>
      </c>
      <c r="G31" s="147" t="s">
        <v>235</v>
      </c>
      <c r="H31" s="151" t="s">
        <v>127</v>
      </c>
      <c r="I31" s="118">
        <f>('[1]Z08_1 一般公共预算财政拨款基本支出决算明细表(财决08-1表)'!W9)*1</f>
        <v>0</v>
      </c>
      <c r="J31" s="122"/>
      <c r="K31" s="141"/>
      <c r="L31" s="149" t="str">
        <f t="shared" si="4"/>
        <v/>
      </c>
      <c r="M31" s="141"/>
      <c r="N31" s="150"/>
    </row>
    <row r="32" spans="1:14" s="128" customFormat="1" ht="18" customHeight="1">
      <c r="A32" s="144" t="str">
        <f t="array" ref="A32">INDEX(G:G,SMALL(IF($I$14:$I$107&gt;0,ROW($14:$107),4^8),ROW(G19)))&amp;""</f>
        <v/>
      </c>
      <c r="B32" s="145"/>
      <c r="C32" s="196" t="str">
        <f t="shared" si="0"/>
        <v/>
      </c>
      <c r="D32" s="146" t="str">
        <f t="shared" si="1"/>
        <v/>
      </c>
      <c r="E32" s="146" t="str">
        <f t="shared" si="2"/>
        <v/>
      </c>
      <c r="F32" s="197" t="str">
        <f t="shared" si="3"/>
        <v/>
      </c>
      <c r="G32" s="147" t="s">
        <v>236</v>
      </c>
      <c r="H32" s="151" t="s">
        <v>128</v>
      </c>
      <c r="I32" s="118">
        <f>('[1]Z08_1 一般公共预算财政拨款基本支出决算明细表(财决08-1表)'!X9)*1</f>
        <v>0</v>
      </c>
      <c r="J32" s="122"/>
      <c r="K32" s="141"/>
      <c r="L32" s="149" t="str">
        <f t="shared" si="4"/>
        <v/>
      </c>
      <c r="M32" s="141"/>
      <c r="N32" s="150"/>
    </row>
    <row r="33" spans="1:14" s="128" customFormat="1" ht="18" customHeight="1">
      <c r="A33" s="144" t="str">
        <f t="array" ref="A33">INDEX(G:G,SMALL(IF($I$14:$I$107&gt;0,ROW($14:$107),4^8),ROW(G20)))&amp;""</f>
        <v/>
      </c>
      <c r="B33" s="145"/>
      <c r="C33" s="196" t="str">
        <f t="shared" si="0"/>
        <v/>
      </c>
      <c r="D33" s="146" t="str">
        <f t="shared" si="1"/>
        <v/>
      </c>
      <c r="E33" s="146" t="str">
        <f t="shared" si="2"/>
        <v/>
      </c>
      <c r="F33" s="197" t="str">
        <f t="shared" si="3"/>
        <v/>
      </c>
      <c r="G33" s="147" t="s">
        <v>237</v>
      </c>
      <c r="H33" s="151" t="s">
        <v>129</v>
      </c>
      <c r="I33" s="118">
        <f>('[1]Z08_1 一般公共预算财政拨款基本支出决算明细表(财决08-1表)'!Y9)*1</f>
        <v>0</v>
      </c>
      <c r="J33" s="122"/>
      <c r="K33" s="141"/>
      <c r="L33" s="149" t="str">
        <f t="shared" si="4"/>
        <v/>
      </c>
      <c r="M33" s="141"/>
      <c r="N33" s="150"/>
    </row>
    <row r="34" spans="1:14" s="128" customFormat="1" ht="18" customHeight="1">
      <c r="A34" s="144" t="str">
        <f t="array" ref="A34">INDEX(G:G,SMALL(IF($I$14:$I$107&gt;0,ROW($14:$107),4^8),ROW(G21)))&amp;""</f>
        <v/>
      </c>
      <c r="B34" s="145"/>
      <c r="C34" s="196" t="str">
        <f t="shared" si="0"/>
        <v/>
      </c>
      <c r="D34" s="146" t="str">
        <f t="shared" si="1"/>
        <v/>
      </c>
      <c r="E34" s="146" t="str">
        <f t="shared" si="2"/>
        <v/>
      </c>
      <c r="F34" s="197" t="str">
        <f t="shared" si="3"/>
        <v/>
      </c>
      <c r="G34" s="147" t="s">
        <v>238</v>
      </c>
      <c r="H34" s="151" t="s">
        <v>130</v>
      </c>
      <c r="I34" s="118">
        <f>('[1]Z08_1 一般公共预算财政拨款基本支出决算明细表(财决08-1表)'!Z9)*1</f>
        <v>0</v>
      </c>
      <c r="J34" s="122"/>
      <c r="K34" s="141"/>
      <c r="L34" s="149" t="str">
        <f t="shared" si="4"/>
        <v/>
      </c>
      <c r="M34" s="141"/>
      <c r="N34" s="150"/>
    </row>
    <row r="35" spans="1:14" s="128" customFormat="1" ht="18" customHeight="1">
      <c r="A35" s="144" t="str">
        <f t="array" ref="A35">INDEX(G:G,SMALL(IF($I$14:$I$107&gt;0,ROW($14:$107),4^8),ROW(G22)))&amp;""</f>
        <v/>
      </c>
      <c r="B35" s="145"/>
      <c r="C35" s="196" t="str">
        <f t="shared" si="0"/>
        <v/>
      </c>
      <c r="D35" s="146" t="str">
        <f t="shared" si="1"/>
        <v/>
      </c>
      <c r="E35" s="146" t="str">
        <f t="shared" si="2"/>
        <v/>
      </c>
      <c r="F35" s="197" t="str">
        <f t="shared" si="3"/>
        <v/>
      </c>
      <c r="G35" s="147" t="s">
        <v>239</v>
      </c>
      <c r="H35" s="151" t="s">
        <v>131</v>
      </c>
      <c r="I35" s="118">
        <f>('[1]Z08_1 一般公共预算财政拨款基本支出决算明细表(财决08-1表)'!AA9)*1</f>
        <v>0</v>
      </c>
      <c r="J35" s="122"/>
      <c r="K35" s="141"/>
      <c r="L35" s="149" t="str">
        <f t="shared" si="4"/>
        <v/>
      </c>
      <c r="M35" s="141"/>
      <c r="N35" s="150"/>
    </row>
    <row r="36" spans="1:14" s="128" customFormat="1" ht="18" customHeight="1">
      <c r="A36" s="144" t="str">
        <f t="array" ref="A36">INDEX(G:G,SMALL(IF($I$14:$I$107&gt;0,ROW($14:$107),4^8),ROW(G23)))&amp;""</f>
        <v/>
      </c>
      <c r="B36" s="145"/>
      <c r="C36" s="196" t="str">
        <f t="shared" si="0"/>
        <v/>
      </c>
      <c r="D36" s="146" t="str">
        <f t="shared" si="1"/>
        <v/>
      </c>
      <c r="E36" s="146" t="str">
        <f t="shared" si="2"/>
        <v/>
      </c>
      <c r="F36" s="197" t="str">
        <f t="shared" si="3"/>
        <v/>
      </c>
      <c r="G36" s="147" t="s">
        <v>240</v>
      </c>
      <c r="H36" s="151" t="s">
        <v>132</v>
      </c>
      <c r="I36" s="118">
        <f>('[1]Z08_1 一般公共预算财政拨款基本支出决算明细表(财决08-1表)'!AB9)*1</f>
        <v>0</v>
      </c>
      <c r="J36" s="122"/>
      <c r="K36" s="141"/>
      <c r="L36" s="149" t="str">
        <f t="shared" si="4"/>
        <v/>
      </c>
      <c r="M36" s="141"/>
      <c r="N36" s="150"/>
    </row>
    <row r="37" spans="1:14" s="128" customFormat="1" ht="18" customHeight="1">
      <c r="A37" s="144" t="str">
        <f t="array" ref="A37">INDEX(G:G,SMALL(IF($I$14:$I$107&gt;0,ROW($14:$107),4^8),ROW(G24)))&amp;""</f>
        <v/>
      </c>
      <c r="B37" s="145"/>
      <c r="C37" s="196" t="str">
        <f t="shared" si="0"/>
        <v/>
      </c>
      <c r="D37" s="146" t="str">
        <f t="shared" si="1"/>
        <v/>
      </c>
      <c r="E37" s="146" t="str">
        <f t="shared" si="2"/>
        <v/>
      </c>
      <c r="F37" s="197" t="str">
        <f t="shared" si="3"/>
        <v/>
      </c>
      <c r="G37" s="147" t="s">
        <v>241</v>
      </c>
      <c r="H37" s="151" t="s">
        <v>133</v>
      </c>
      <c r="I37" s="118">
        <f>('[1]Z08_1 一般公共预算财政拨款基本支出决算明细表(财决08-1表)'!AC9)*1</f>
        <v>0</v>
      </c>
      <c r="J37" s="122"/>
      <c r="K37" s="141"/>
      <c r="L37" s="149" t="str">
        <f t="shared" si="4"/>
        <v/>
      </c>
      <c r="M37" s="141"/>
      <c r="N37" s="150"/>
    </row>
    <row r="38" spans="1:14" s="128" customFormat="1" ht="18" customHeight="1">
      <c r="A38" s="144" t="str">
        <f t="array" ref="A38">INDEX(G:G,SMALL(IF($I$14:$I$107&gt;0,ROW($14:$107),4^8),ROW(G25)))&amp;""</f>
        <v/>
      </c>
      <c r="B38" s="145"/>
      <c r="C38" s="196" t="str">
        <f t="shared" si="0"/>
        <v/>
      </c>
      <c r="D38" s="146" t="str">
        <f t="shared" si="1"/>
        <v/>
      </c>
      <c r="E38" s="146" t="str">
        <f t="shared" si="2"/>
        <v/>
      </c>
      <c r="F38" s="197" t="str">
        <f t="shared" si="3"/>
        <v/>
      </c>
      <c r="G38" s="147" t="s">
        <v>242</v>
      </c>
      <c r="H38" s="151" t="s">
        <v>134</v>
      </c>
      <c r="I38" s="118">
        <f>('[1]Z08_1 一般公共预算财政拨款基本支出决算明细表(财决08-1表)'!AD9)*1</f>
        <v>0</v>
      </c>
      <c r="J38" s="122"/>
      <c r="K38" s="141"/>
      <c r="L38" s="149" t="str">
        <f t="shared" si="4"/>
        <v/>
      </c>
      <c r="M38" s="141"/>
      <c r="N38" s="150"/>
    </row>
    <row r="39" spans="1:14" s="128" customFormat="1" ht="18" customHeight="1">
      <c r="A39" s="144" t="str">
        <f t="array" ref="A39">INDEX(G:G,SMALL(IF($I$14:$I$107&gt;0,ROW($14:$107),4^8),ROW(G26)))&amp;""</f>
        <v/>
      </c>
      <c r="B39" s="145"/>
      <c r="C39" s="196" t="str">
        <f t="shared" si="0"/>
        <v/>
      </c>
      <c r="D39" s="146" t="str">
        <f t="shared" si="1"/>
        <v/>
      </c>
      <c r="E39" s="146" t="str">
        <f t="shared" si="2"/>
        <v/>
      </c>
      <c r="F39" s="197" t="str">
        <f t="shared" si="3"/>
        <v/>
      </c>
      <c r="G39" s="147" t="s">
        <v>243</v>
      </c>
      <c r="H39" s="151" t="s">
        <v>135</v>
      </c>
      <c r="I39" s="118">
        <f>('[1]Z08_1 一般公共预算财政拨款基本支出决算明细表(财决08-1表)'!AE9)*1</f>
        <v>0</v>
      </c>
      <c r="J39" s="122"/>
      <c r="K39" s="141"/>
      <c r="L39" s="149" t="str">
        <f t="shared" si="4"/>
        <v/>
      </c>
      <c r="M39" s="141"/>
      <c r="N39" s="150"/>
    </row>
    <row r="40" spans="1:14" s="128" customFormat="1" ht="18" customHeight="1">
      <c r="A40" s="144" t="str">
        <f t="array" ref="A40">INDEX(G:G,SMALL(IF($I$14:$I$107&gt;0,ROW($14:$107),4^8),ROW(G27)))&amp;""</f>
        <v/>
      </c>
      <c r="B40" s="145"/>
      <c r="C40" s="196" t="str">
        <f t="shared" si="0"/>
        <v/>
      </c>
      <c r="D40" s="146" t="str">
        <f t="shared" si="1"/>
        <v/>
      </c>
      <c r="E40" s="146" t="str">
        <f t="shared" si="2"/>
        <v/>
      </c>
      <c r="F40" s="197" t="str">
        <f t="shared" si="3"/>
        <v/>
      </c>
      <c r="G40" s="147" t="s">
        <v>244</v>
      </c>
      <c r="H40" s="151" t="s">
        <v>136</v>
      </c>
      <c r="I40" s="118">
        <f>('[1]Z08_1 一般公共预算财政拨款基本支出决算明细表(财决08-1表)'!AF9)*1</f>
        <v>4.07</v>
      </c>
      <c r="J40" s="122"/>
      <c r="K40" s="141"/>
      <c r="L40" s="149" t="str">
        <f t="shared" si="4"/>
        <v/>
      </c>
      <c r="M40" s="141"/>
      <c r="N40" s="150"/>
    </row>
    <row r="41" spans="1:14" s="128" customFormat="1" ht="18" customHeight="1">
      <c r="A41" s="144" t="str">
        <f t="array" ref="A41">INDEX(G:G,SMALL(IF($I$14:$I$107&gt;0,ROW($14:$107),4^8),ROW(G28)))&amp;""</f>
        <v/>
      </c>
      <c r="B41" s="145"/>
      <c r="C41" s="196" t="str">
        <f t="shared" si="0"/>
        <v/>
      </c>
      <c r="D41" s="146" t="str">
        <f t="shared" si="1"/>
        <v/>
      </c>
      <c r="E41" s="146" t="str">
        <f t="shared" si="2"/>
        <v/>
      </c>
      <c r="F41" s="197" t="str">
        <f t="shared" si="3"/>
        <v/>
      </c>
      <c r="G41" s="147" t="s">
        <v>245</v>
      </c>
      <c r="H41" s="151" t="s">
        <v>137</v>
      </c>
      <c r="I41" s="118">
        <f>('[1]Z08_1 一般公共预算财政拨款基本支出决算明细表(财决08-1表)'!AG9)*1</f>
        <v>0</v>
      </c>
      <c r="J41" s="122"/>
      <c r="K41" s="141"/>
      <c r="L41" s="149" t="str">
        <f t="shared" si="4"/>
        <v/>
      </c>
      <c r="M41" s="141"/>
      <c r="N41" s="153"/>
    </row>
    <row r="42" spans="1:14" s="128" customFormat="1" ht="18" customHeight="1">
      <c r="A42" s="144" t="str">
        <f t="array" ref="A42">INDEX(G:G,SMALL(IF($I$14:$I$107&gt;0,ROW($14:$107),4^8),ROW(G29)))&amp;""</f>
        <v/>
      </c>
      <c r="B42" s="145"/>
      <c r="C42" s="196" t="str">
        <f t="shared" si="0"/>
        <v/>
      </c>
      <c r="D42" s="146" t="str">
        <f t="shared" si="1"/>
        <v/>
      </c>
      <c r="E42" s="146" t="str">
        <f t="shared" si="2"/>
        <v/>
      </c>
      <c r="F42" s="197" t="str">
        <f t="shared" si="3"/>
        <v/>
      </c>
      <c r="G42" s="147" t="s">
        <v>246</v>
      </c>
      <c r="H42" s="151" t="s">
        <v>138</v>
      </c>
      <c r="I42" s="118">
        <f>('[1]Z08_1 一般公共预算财政拨款基本支出决算明细表(财决08-1表)'!AH9)*1</f>
        <v>0</v>
      </c>
      <c r="J42" s="122"/>
      <c r="K42" s="141"/>
      <c r="L42" s="149" t="str">
        <f t="shared" si="4"/>
        <v/>
      </c>
      <c r="M42" s="141"/>
      <c r="N42" s="150"/>
    </row>
    <row r="43" spans="1:14" s="128" customFormat="1" ht="18" customHeight="1">
      <c r="A43" s="144" t="str">
        <f t="array" ref="A43">INDEX(G:G,SMALL(IF($I$14:$I$107&gt;0,ROW($14:$107),4^8),ROW(G30)))&amp;""</f>
        <v/>
      </c>
      <c r="B43" s="145"/>
      <c r="C43" s="196" t="str">
        <f t="shared" si="0"/>
        <v/>
      </c>
      <c r="D43" s="146" t="str">
        <f t="shared" si="1"/>
        <v/>
      </c>
      <c r="E43" s="146" t="str">
        <f t="shared" si="2"/>
        <v/>
      </c>
      <c r="F43" s="197" t="str">
        <f t="shared" si="3"/>
        <v/>
      </c>
      <c r="G43" s="147" t="s">
        <v>247</v>
      </c>
      <c r="H43" s="151" t="s">
        <v>139</v>
      </c>
      <c r="I43" s="118">
        <f>('[1]Z08_1 一般公共预算财政拨款基本支出决算明细表(财决08-1表)'!AI9)*1</f>
        <v>0</v>
      </c>
      <c r="J43" s="122"/>
      <c r="K43" s="141"/>
      <c r="L43" s="149" t="str">
        <f t="shared" si="4"/>
        <v/>
      </c>
      <c r="M43" s="141"/>
      <c r="N43" s="150"/>
    </row>
    <row r="44" spans="1:14" s="128" customFormat="1" ht="18" customHeight="1">
      <c r="A44" s="144" t="str">
        <f t="array" ref="A44">INDEX(G:G,SMALL(IF($I$14:$I$107&gt;0,ROW($14:$107),4^8),ROW(G31)))&amp;""</f>
        <v/>
      </c>
      <c r="B44" s="145"/>
      <c r="C44" s="196" t="str">
        <f t="shared" si="0"/>
        <v/>
      </c>
      <c r="D44" s="146" t="str">
        <f t="shared" si="1"/>
        <v/>
      </c>
      <c r="E44" s="146" t="str">
        <f t="shared" si="2"/>
        <v/>
      </c>
      <c r="F44" s="197" t="str">
        <f t="shared" si="3"/>
        <v/>
      </c>
      <c r="G44" s="147" t="s">
        <v>248</v>
      </c>
      <c r="H44" s="151" t="s">
        <v>140</v>
      </c>
      <c r="I44" s="118">
        <f>('[1]Z08_1 一般公共预算财政拨款基本支出决算明细表(财决08-1表)'!AJ9)*1</f>
        <v>0</v>
      </c>
      <c r="J44" s="122"/>
      <c r="K44" s="141"/>
      <c r="L44" s="149" t="str">
        <f t="shared" si="4"/>
        <v/>
      </c>
      <c r="M44" s="141"/>
      <c r="N44" s="150"/>
    </row>
    <row r="45" spans="1:14" s="128" customFormat="1" ht="18" customHeight="1">
      <c r="A45" s="144" t="str">
        <f t="array" ref="A45">INDEX(G:G,SMALL(IF($I$14:$I$107&gt;0,ROW($14:$107),4^8),ROW(G32)))&amp;""</f>
        <v/>
      </c>
      <c r="B45" s="145"/>
      <c r="C45" s="196" t="str">
        <f t="shared" si="0"/>
        <v/>
      </c>
      <c r="D45" s="146" t="str">
        <f t="shared" si="1"/>
        <v/>
      </c>
      <c r="E45" s="146" t="str">
        <f t="shared" si="2"/>
        <v/>
      </c>
      <c r="F45" s="197" t="str">
        <f t="shared" si="3"/>
        <v/>
      </c>
      <c r="G45" s="147" t="s">
        <v>249</v>
      </c>
      <c r="H45" s="151" t="s">
        <v>141</v>
      </c>
      <c r="I45" s="118">
        <f>('[1]Z08_1 一般公共预算财政拨款基本支出决算明细表(财决08-1表)'!AK9)*1</f>
        <v>0</v>
      </c>
      <c r="J45" s="122"/>
      <c r="K45" s="141"/>
      <c r="L45" s="149" t="str">
        <f t="shared" si="4"/>
        <v/>
      </c>
      <c r="M45" s="141"/>
      <c r="N45" s="150"/>
    </row>
    <row r="46" spans="1:14" s="128" customFormat="1" ht="18" customHeight="1">
      <c r="A46" s="144" t="str">
        <f t="array" ref="A46">INDEX(G:G,SMALL(IF($I$14:$I$107&gt;0,ROW($14:$107),4^8),ROW(G33)))&amp;""</f>
        <v/>
      </c>
      <c r="B46" s="145"/>
      <c r="C46" s="196" t="str">
        <f t="shared" si="0"/>
        <v/>
      </c>
      <c r="D46" s="146" t="str">
        <f t="shared" si="1"/>
        <v/>
      </c>
      <c r="E46" s="146" t="str">
        <f t="shared" si="2"/>
        <v/>
      </c>
      <c r="F46" s="197" t="str">
        <f t="shared" si="3"/>
        <v/>
      </c>
      <c r="G46" s="147" t="s">
        <v>250</v>
      </c>
      <c r="H46" s="151" t="s">
        <v>142</v>
      </c>
      <c r="I46" s="118">
        <f>('[1]Z08_1 一般公共预算财政拨款基本支出决算明细表(财决08-1表)'!AL9)*1</f>
        <v>0</v>
      </c>
      <c r="J46" s="122"/>
      <c r="K46" s="141"/>
      <c r="L46" s="149" t="str">
        <f t="shared" si="4"/>
        <v/>
      </c>
      <c r="M46" s="141"/>
      <c r="N46" s="150"/>
    </row>
    <row r="47" spans="1:14" s="128" customFormat="1" ht="18" customHeight="1">
      <c r="A47" s="144" t="str">
        <f t="array" ref="A47">INDEX(G:G,SMALL(IF($I$14:$I$107&gt;0,ROW($14:$107),4^8),ROW(G34)))&amp;""</f>
        <v/>
      </c>
      <c r="B47" s="145"/>
      <c r="C47" s="196" t="str">
        <f t="shared" si="0"/>
        <v/>
      </c>
      <c r="D47" s="146" t="str">
        <f t="shared" si="1"/>
        <v/>
      </c>
      <c r="E47" s="146" t="str">
        <f t="shared" si="2"/>
        <v/>
      </c>
      <c r="F47" s="197" t="str">
        <f t="shared" si="3"/>
        <v/>
      </c>
      <c r="G47" s="147" t="s">
        <v>251</v>
      </c>
      <c r="H47" s="151" t="s">
        <v>143</v>
      </c>
      <c r="I47" s="118">
        <f>('[1]Z08_1 一般公共预算财政拨款基本支出决算明细表(财决08-1表)'!AM9)*1</f>
        <v>0</v>
      </c>
      <c r="J47" s="122"/>
      <c r="K47" s="141"/>
      <c r="L47" s="149" t="str">
        <f t="shared" si="4"/>
        <v/>
      </c>
      <c r="M47" s="141"/>
      <c r="N47" s="150"/>
    </row>
    <row r="48" spans="1:14" s="128" customFormat="1" ht="18" customHeight="1">
      <c r="A48" s="144" t="str">
        <f t="array" ref="A48">INDEX(G:G,SMALL(IF($I$14:$I$107&gt;0,ROW($14:$107),4^8),ROW(G35)))&amp;""</f>
        <v/>
      </c>
      <c r="B48" s="145"/>
      <c r="C48" s="196" t="str">
        <f t="shared" si="0"/>
        <v/>
      </c>
      <c r="D48" s="146" t="str">
        <f t="shared" si="1"/>
        <v/>
      </c>
      <c r="E48" s="146" t="str">
        <f t="shared" si="2"/>
        <v/>
      </c>
      <c r="F48" s="197" t="str">
        <f t="shared" si="3"/>
        <v/>
      </c>
      <c r="G48" s="147" t="s">
        <v>252</v>
      </c>
      <c r="H48" s="151" t="s">
        <v>144</v>
      </c>
      <c r="I48" s="118">
        <f>('[1]Z08_1 一般公共预算财政拨款基本支出决算明细表(财决08-1表)'!AN9)*1</f>
        <v>4.78</v>
      </c>
      <c r="J48" s="122"/>
      <c r="K48" s="141"/>
      <c r="L48" s="149" t="str">
        <f t="shared" si="4"/>
        <v/>
      </c>
      <c r="M48" s="141"/>
      <c r="N48" s="150"/>
    </row>
    <row r="49" spans="1:15" s="128" customFormat="1" ht="18" customHeight="1">
      <c r="A49" s="144" t="str">
        <f t="array" ref="A49">INDEX(G:G,SMALL(IF($I$14:$I$107&gt;0,ROW($14:$107),4^8),ROW(G36)))&amp;""</f>
        <v/>
      </c>
      <c r="B49" s="145"/>
      <c r="C49" s="196" t="str">
        <f t="shared" si="0"/>
        <v/>
      </c>
      <c r="D49" s="146" t="str">
        <f t="shared" si="1"/>
        <v/>
      </c>
      <c r="E49" s="146" t="str">
        <f t="shared" si="2"/>
        <v/>
      </c>
      <c r="F49" s="197" t="str">
        <f t="shared" si="3"/>
        <v/>
      </c>
      <c r="G49" s="147" t="s">
        <v>253</v>
      </c>
      <c r="H49" s="151" t="s">
        <v>145</v>
      </c>
      <c r="I49" s="118">
        <f>('[1]Z08_1 一般公共预算财政拨款基本支出决算明细表(财决08-1表)'!AO9)*1</f>
        <v>0.26</v>
      </c>
      <c r="J49" s="122"/>
      <c r="K49" s="141"/>
      <c r="L49" s="149" t="str">
        <f t="shared" si="4"/>
        <v/>
      </c>
      <c r="M49" s="141"/>
      <c r="N49" s="150"/>
    </row>
    <row r="50" spans="1:15" s="128" customFormat="1" ht="18" customHeight="1">
      <c r="A50" s="144" t="str">
        <f t="array" ref="A50">INDEX(G:G,SMALL(IF($I$14:$I$107&gt;0,ROW($14:$107),4^8),ROW(G37)))&amp;""</f>
        <v/>
      </c>
      <c r="B50" s="145"/>
      <c r="C50" s="196" t="str">
        <f t="shared" si="0"/>
        <v/>
      </c>
      <c r="D50" s="146" t="str">
        <f t="shared" si="1"/>
        <v/>
      </c>
      <c r="E50" s="146" t="str">
        <f t="shared" si="2"/>
        <v/>
      </c>
      <c r="F50" s="197" t="str">
        <f t="shared" si="3"/>
        <v/>
      </c>
      <c r="G50" s="147" t="s">
        <v>254</v>
      </c>
      <c r="H50" s="151" t="s">
        <v>146</v>
      </c>
      <c r="I50" s="118">
        <f>('[1]Z08_1 一般公共预算财政拨款基本支出决算明细表(财决08-1表)'!AP9)*1</f>
        <v>0</v>
      </c>
      <c r="J50" s="122"/>
      <c r="K50" s="141"/>
      <c r="L50" s="149" t="str">
        <f t="shared" si="4"/>
        <v/>
      </c>
      <c r="M50" s="141"/>
      <c r="N50" s="150"/>
    </row>
    <row r="51" spans="1:15" s="128" customFormat="1" ht="18" customHeight="1">
      <c r="A51" s="144" t="str">
        <f t="array" ref="A51">INDEX(G:G,SMALL(IF($I$14:$I$107&gt;0,ROW($14:$107),4^8),ROW(G38)))&amp;""</f>
        <v/>
      </c>
      <c r="B51" s="145"/>
      <c r="C51" s="196" t="str">
        <f t="shared" si="0"/>
        <v/>
      </c>
      <c r="D51" s="146" t="str">
        <f t="shared" si="1"/>
        <v/>
      </c>
      <c r="E51" s="146" t="str">
        <f t="shared" si="2"/>
        <v/>
      </c>
      <c r="F51" s="197" t="str">
        <f t="shared" si="3"/>
        <v/>
      </c>
      <c r="G51" s="147" t="s">
        <v>255</v>
      </c>
      <c r="H51" s="151" t="s">
        <v>147</v>
      </c>
      <c r="I51" s="118">
        <f>('[1]Z08_1 一般公共预算财政拨款基本支出决算明细表(财决08-1表)'!AQ9)*1</f>
        <v>0</v>
      </c>
      <c r="J51" s="122"/>
      <c r="K51" s="141"/>
      <c r="L51" s="149" t="str">
        <f t="shared" si="4"/>
        <v/>
      </c>
      <c r="M51" s="141"/>
      <c r="N51" s="150"/>
    </row>
    <row r="52" spans="1:15" s="154" customFormat="1" ht="18" customHeight="1">
      <c r="A52" s="144" t="str">
        <f t="array" ref="A52">INDEX(G:G,SMALL(IF($I$14:$I$107&gt;0,ROW($14:$107),4^8),ROW(G39)))&amp;""</f>
        <v/>
      </c>
      <c r="B52" s="145"/>
      <c r="C52" s="196" t="str">
        <f t="shared" si="0"/>
        <v/>
      </c>
      <c r="D52" s="146" t="str">
        <f t="shared" si="1"/>
        <v/>
      </c>
      <c r="E52" s="146" t="str">
        <f t="shared" si="2"/>
        <v/>
      </c>
      <c r="F52" s="197" t="str">
        <f t="shared" si="3"/>
        <v/>
      </c>
      <c r="G52" s="147" t="s">
        <v>256</v>
      </c>
      <c r="H52" s="148" t="s">
        <v>194</v>
      </c>
      <c r="I52" s="118">
        <f>('[1]Z08_1 一般公共预算财政拨款基本支出决算明细表(财决08-1表)'!AR9)*1</f>
        <v>55.68</v>
      </c>
      <c r="J52" s="122"/>
      <c r="K52" s="141"/>
      <c r="L52" s="149" t="str">
        <f t="shared" si="4"/>
        <v/>
      </c>
      <c r="M52" s="141"/>
      <c r="N52" s="150"/>
      <c r="O52" s="128"/>
    </row>
    <row r="53" spans="1:15" s="128" customFormat="1" ht="18" customHeight="1">
      <c r="A53" s="144" t="str">
        <f t="array" ref="A53">INDEX(G:G,SMALL(IF($I$14:$I$107&gt;0,ROW($14:$107),4^8),ROW(G40)))&amp;""</f>
        <v/>
      </c>
      <c r="B53" s="145"/>
      <c r="C53" s="196" t="str">
        <f t="shared" si="0"/>
        <v/>
      </c>
      <c r="D53" s="146" t="str">
        <f t="shared" si="1"/>
        <v/>
      </c>
      <c r="E53" s="146" t="str">
        <f t="shared" si="2"/>
        <v/>
      </c>
      <c r="F53" s="197" t="str">
        <f t="shared" si="3"/>
        <v/>
      </c>
      <c r="G53" s="147" t="s">
        <v>257</v>
      </c>
      <c r="H53" s="151" t="s">
        <v>148</v>
      </c>
      <c r="I53" s="118">
        <f>('[1]Z08_1 一般公共预算财政拨款基本支出决算明细表(财决08-1表)'!AS9)*1</f>
        <v>7.71</v>
      </c>
      <c r="J53" s="122"/>
      <c r="K53" s="141"/>
      <c r="L53" s="149" t="str">
        <f t="shared" si="4"/>
        <v/>
      </c>
      <c r="M53" s="141"/>
      <c r="N53" s="150"/>
    </row>
    <row r="54" spans="1:15" s="128" customFormat="1" ht="18" customHeight="1">
      <c r="A54" s="144" t="str">
        <f t="array" ref="A54">INDEX(G:G,SMALL(IF($I$14:$I$107&gt;0,ROW($14:$107),4^8),ROW(G41)))&amp;""</f>
        <v/>
      </c>
      <c r="B54" s="145"/>
      <c r="C54" s="196" t="str">
        <f t="shared" si="0"/>
        <v/>
      </c>
      <c r="D54" s="146" t="str">
        <f t="shared" si="1"/>
        <v/>
      </c>
      <c r="E54" s="146" t="str">
        <f t="shared" si="2"/>
        <v/>
      </c>
      <c r="F54" s="197" t="str">
        <f t="shared" si="3"/>
        <v/>
      </c>
      <c r="G54" s="147" t="s">
        <v>258</v>
      </c>
      <c r="H54" s="151" t="s">
        <v>149</v>
      </c>
      <c r="I54" s="118">
        <f>('[1]Z08_1 一般公共预算财政拨款基本支出决算明细表(财决08-1表)'!AT9)*1</f>
        <v>24.18</v>
      </c>
      <c r="J54" s="122"/>
      <c r="K54" s="141"/>
      <c r="L54" s="149" t="str">
        <f t="shared" si="4"/>
        <v/>
      </c>
      <c r="M54" s="141"/>
      <c r="N54" s="150"/>
    </row>
    <row r="55" spans="1:15" s="128" customFormat="1" ht="18" customHeight="1">
      <c r="A55" s="144" t="str">
        <f t="array" ref="A55">INDEX(G:G,SMALL(IF($I$14:$I$107&gt;0,ROW($14:$107),4^8),ROW(G42)))&amp;""</f>
        <v/>
      </c>
      <c r="B55" s="145"/>
      <c r="C55" s="196" t="str">
        <f t="shared" si="0"/>
        <v/>
      </c>
      <c r="D55" s="146" t="str">
        <f t="shared" si="1"/>
        <v/>
      </c>
      <c r="E55" s="146" t="str">
        <f t="shared" si="2"/>
        <v/>
      </c>
      <c r="F55" s="197" t="str">
        <f t="shared" si="3"/>
        <v/>
      </c>
      <c r="G55" s="147" t="s">
        <v>259</v>
      </c>
      <c r="H55" s="151" t="s">
        <v>150</v>
      </c>
      <c r="I55" s="118">
        <f>('[1]Z08_1 一般公共预算财政拨款基本支出决算明细表(财决08-1表)'!AU9)*1</f>
        <v>0</v>
      </c>
      <c r="J55" s="122"/>
      <c r="K55" s="141"/>
      <c r="L55" s="149" t="str">
        <f t="shared" si="4"/>
        <v/>
      </c>
      <c r="M55" s="141"/>
      <c r="N55" s="150"/>
    </row>
    <row r="56" spans="1:15" s="128" customFormat="1" ht="18" customHeight="1">
      <c r="A56" s="144" t="str">
        <f t="array" ref="A56">INDEX(G:G,SMALL(IF($I$14:$I$107&gt;0,ROW($14:$107),4^8),ROW(G43)))&amp;""</f>
        <v/>
      </c>
      <c r="B56" s="145"/>
      <c r="C56" s="196" t="str">
        <f t="shared" si="0"/>
        <v/>
      </c>
      <c r="D56" s="146" t="str">
        <f t="shared" si="1"/>
        <v/>
      </c>
      <c r="E56" s="146" t="str">
        <f t="shared" si="2"/>
        <v/>
      </c>
      <c r="F56" s="197" t="str">
        <f t="shared" si="3"/>
        <v/>
      </c>
      <c r="G56" s="147" t="s">
        <v>260</v>
      </c>
      <c r="H56" s="151" t="s">
        <v>151</v>
      </c>
      <c r="I56" s="118">
        <f>('[1]Z08_1 一般公共预算财政拨款基本支出决算明细表(财决08-1表)'!AV9)*1</f>
        <v>0</v>
      </c>
      <c r="J56" s="122"/>
      <c r="K56" s="141"/>
      <c r="L56" s="149" t="str">
        <f t="shared" si="4"/>
        <v/>
      </c>
      <c r="M56" s="141"/>
      <c r="N56" s="150"/>
    </row>
    <row r="57" spans="1:15" s="128" customFormat="1" ht="18" customHeight="1">
      <c r="A57" s="144" t="str">
        <f t="array" ref="A57">INDEX(G:G,SMALL(IF($I$14:$I$107&gt;0,ROW($14:$107),4^8),ROW(G44)))&amp;""</f>
        <v/>
      </c>
      <c r="B57" s="145"/>
      <c r="C57" s="196" t="str">
        <f t="shared" si="0"/>
        <v/>
      </c>
      <c r="D57" s="146" t="str">
        <f t="shared" si="1"/>
        <v/>
      </c>
      <c r="E57" s="146" t="str">
        <f t="shared" si="2"/>
        <v/>
      </c>
      <c r="F57" s="197" t="str">
        <f t="shared" si="3"/>
        <v/>
      </c>
      <c r="G57" s="147" t="s">
        <v>261</v>
      </c>
      <c r="H57" s="151" t="s">
        <v>152</v>
      </c>
      <c r="I57" s="118">
        <f>('[1]Z08_1 一般公共预算财政拨款基本支出决算明细表(财决08-1表)'!AW9)*1</f>
        <v>5.64</v>
      </c>
      <c r="J57" s="122"/>
      <c r="K57" s="141"/>
      <c r="L57" s="149" t="str">
        <f t="shared" si="4"/>
        <v/>
      </c>
      <c r="M57" s="141"/>
      <c r="N57" s="150"/>
    </row>
    <row r="58" spans="1:15" s="128" customFormat="1" ht="18" customHeight="1">
      <c r="A58" s="144" t="str">
        <f t="array" ref="A58">INDEX(G:G,SMALL(IF($I$14:$I$107&gt;0,ROW($14:$107),4^8),ROW(G45)))&amp;""</f>
        <v/>
      </c>
      <c r="B58" s="145"/>
      <c r="C58" s="196" t="str">
        <f t="shared" si="0"/>
        <v/>
      </c>
      <c r="D58" s="146" t="str">
        <f t="shared" si="1"/>
        <v/>
      </c>
      <c r="E58" s="146" t="str">
        <f t="shared" si="2"/>
        <v/>
      </c>
      <c r="F58" s="197" t="str">
        <f t="shared" si="3"/>
        <v/>
      </c>
      <c r="G58" s="147" t="s">
        <v>262</v>
      </c>
      <c r="H58" s="151" t="s">
        <v>153</v>
      </c>
      <c r="I58" s="118">
        <f>('[1]Z08_1 一般公共预算财政拨款基本支出决算明细表(财决08-1表)'!AX9)*1</f>
        <v>0</v>
      </c>
      <c r="J58" s="122"/>
      <c r="K58" s="141"/>
      <c r="L58" s="149" t="str">
        <f t="shared" si="4"/>
        <v/>
      </c>
      <c r="M58" s="141"/>
      <c r="N58" s="150"/>
    </row>
    <row r="59" spans="1:15" s="128" customFormat="1" ht="18" customHeight="1">
      <c r="A59" s="144" t="str">
        <f t="array" ref="A59">INDEX(G:G,SMALL(IF($I$14:$I$107&gt;0,ROW($14:$107),4^8),ROW(G46)))&amp;""</f>
        <v/>
      </c>
      <c r="B59" s="145"/>
      <c r="C59" s="196" t="str">
        <f t="shared" si="0"/>
        <v/>
      </c>
      <c r="D59" s="146" t="str">
        <f t="shared" si="1"/>
        <v/>
      </c>
      <c r="E59" s="146" t="str">
        <f t="shared" si="2"/>
        <v/>
      </c>
      <c r="F59" s="197" t="str">
        <f t="shared" si="3"/>
        <v/>
      </c>
      <c r="G59" s="147" t="s">
        <v>263</v>
      </c>
      <c r="H59" s="151" t="s">
        <v>154</v>
      </c>
      <c r="I59" s="118">
        <f>('[1]Z08_1 一般公共预算财政拨款基本支出决算明细表(财决08-1表)'!AY9)*1</f>
        <v>9.27</v>
      </c>
      <c r="J59" s="122"/>
      <c r="K59" s="141"/>
      <c r="L59" s="149" t="str">
        <f t="shared" si="4"/>
        <v/>
      </c>
      <c r="M59" s="141"/>
      <c r="N59" s="150"/>
    </row>
    <row r="60" spans="1:15" s="128" customFormat="1" ht="18" customHeight="1">
      <c r="A60" s="144" t="str">
        <f t="array" ref="A60">INDEX(G:G,SMALL(IF($I$14:$I$107&gt;0,ROW($14:$107),4^8),ROW(G47)))&amp;""</f>
        <v/>
      </c>
      <c r="B60" s="145"/>
      <c r="C60" s="196" t="str">
        <f t="shared" si="0"/>
        <v/>
      </c>
      <c r="D60" s="146" t="str">
        <f t="shared" si="1"/>
        <v/>
      </c>
      <c r="E60" s="146" t="str">
        <f t="shared" si="2"/>
        <v/>
      </c>
      <c r="F60" s="197" t="str">
        <f t="shared" si="3"/>
        <v/>
      </c>
      <c r="G60" s="147" t="s">
        <v>264</v>
      </c>
      <c r="H60" s="151" t="s">
        <v>155</v>
      </c>
      <c r="I60" s="118">
        <f>('[1]Z08_1 一般公共预算财政拨款基本支出决算明细表(财决08-1表)'!AZ9)*1</f>
        <v>0</v>
      </c>
      <c r="J60" s="122"/>
      <c r="K60" s="141"/>
      <c r="L60" s="149" t="str">
        <f t="shared" si="4"/>
        <v/>
      </c>
      <c r="M60" s="141"/>
      <c r="N60" s="150"/>
    </row>
    <row r="61" spans="1:15" s="128" customFormat="1" ht="18" customHeight="1">
      <c r="A61" s="144" t="str">
        <f t="array" ref="A61">INDEX(G:G,SMALL(IF($I$14:$I$107&gt;0,ROW($14:$107),4^8),ROW(G48)))&amp;""</f>
        <v/>
      </c>
      <c r="B61" s="145"/>
      <c r="C61" s="196" t="str">
        <f t="shared" si="0"/>
        <v/>
      </c>
      <c r="D61" s="146" t="str">
        <f t="shared" si="1"/>
        <v/>
      </c>
      <c r="E61" s="146" t="str">
        <f t="shared" si="2"/>
        <v/>
      </c>
      <c r="F61" s="197" t="str">
        <f t="shared" si="3"/>
        <v/>
      </c>
      <c r="G61" s="147" t="s">
        <v>265</v>
      </c>
      <c r="H61" s="151" t="s">
        <v>156</v>
      </c>
      <c r="I61" s="118">
        <f>('[1]Z08_1 一般公共预算财政拨款基本支出决算明细表(财决08-1表)'!BA9)*1</f>
        <v>0</v>
      </c>
      <c r="J61" s="122"/>
      <c r="K61" s="141"/>
      <c r="L61" s="149" t="str">
        <f t="shared" si="4"/>
        <v/>
      </c>
      <c r="M61" s="141"/>
      <c r="N61" s="150"/>
    </row>
    <row r="62" spans="1:15" s="128" customFormat="1" ht="18" customHeight="1">
      <c r="A62" s="144" t="str">
        <f t="array" ref="A62">INDEX(G:G,SMALL(IF($I$14:$I$107&gt;0,ROW($14:$107),4^8),ROW(G49)))&amp;""</f>
        <v/>
      </c>
      <c r="B62" s="145"/>
      <c r="C62" s="196" t="str">
        <f t="shared" si="0"/>
        <v/>
      </c>
      <c r="D62" s="146" t="str">
        <f t="shared" si="1"/>
        <v/>
      </c>
      <c r="E62" s="146" t="str">
        <f t="shared" si="2"/>
        <v/>
      </c>
      <c r="F62" s="197" t="str">
        <f t="shared" si="3"/>
        <v/>
      </c>
      <c r="G62" s="147" t="s">
        <v>266</v>
      </c>
      <c r="H62" s="151" t="s">
        <v>157</v>
      </c>
      <c r="I62" s="118">
        <f>('[1]Z08_1 一般公共预算财政拨款基本支出决算明细表(财决08-1表)'!BB9)*1</f>
        <v>0</v>
      </c>
      <c r="J62" s="122"/>
      <c r="K62" s="141"/>
      <c r="L62" s="149" t="str">
        <f t="shared" si="4"/>
        <v/>
      </c>
      <c r="M62" s="141"/>
      <c r="N62" s="150"/>
    </row>
    <row r="63" spans="1:15" s="128" customFormat="1" ht="18" customHeight="1">
      <c r="A63" s="144" t="str">
        <f t="array" ref="A63">INDEX(G:G,SMALL(IF($I$14:$I$107&gt;0,ROW($14:$107),4^8),ROW(G50)))&amp;""</f>
        <v/>
      </c>
      <c r="B63" s="145"/>
      <c r="C63" s="196" t="str">
        <f t="shared" si="0"/>
        <v/>
      </c>
      <c r="D63" s="146" t="str">
        <f t="shared" si="1"/>
        <v/>
      </c>
      <c r="E63" s="146" t="str">
        <f t="shared" si="2"/>
        <v/>
      </c>
      <c r="F63" s="197" t="str">
        <f t="shared" si="3"/>
        <v/>
      </c>
      <c r="G63" s="147" t="s">
        <v>267</v>
      </c>
      <c r="H63" s="151" t="s">
        <v>158</v>
      </c>
      <c r="I63" s="118">
        <f>('[1]Z08_1 一般公共预算财政拨款基本支出决算明细表(财决08-1表)'!BC9)*1</f>
        <v>8.84</v>
      </c>
      <c r="J63" s="122"/>
      <c r="K63" s="141"/>
      <c r="L63" s="149" t="str">
        <f t="shared" si="4"/>
        <v/>
      </c>
      <c r="M63" s="141"/>
      <c r="N63" s="150"/>
    </row>
    <row r="64" spans="1:15" s="128" customFormat="1" ht="18" customHeight="1">
      <c r="A64" s="144" t="str">
        <f t="array" ref="A64">INDEX(G:G,SMALL(IF($I$14:$I$107&gt;0,ROW($14:$107),4^8),ROW(G51)))&amp;""</f>
        <v/>
      </c>
      <c r="B64" s="145"/>
      <c r="C64" s="196" t="str">
        <f t="shared" si="0"/>
        <v/>
      </c>
      <c r="D64" s="146" t="str">
        <f t="shared" si="1"/>
        <v/>
      </c>
      <c r="E64" s="146" t="str">
        <f t="shared" si="2"/>
        <v/>
      </c>
      <c r="F64" s="197" t="str">
        <f t="shared" si="3"/>
        <v/>
      </c>
      <c r="G64" s="147" t="s">
        <v>268</v>
      </c>
      <c r="H64" s="151" t="s">
        <v>159</v>
      </c>
      <c r="I64" s="118">
        <f>('[1]Z08_1 一般公共预算财政拨款基本支出决算明细表(财决08-1表)'!BD9)*1</f>
        <v>0</v>
      </c>
      <c r="J64" s="122"/>
      <c r="K64" s="141"/>
      <c r="L64" s="149" t="str">
        <f t="shared" si="4"/>
        <v/>
      </c>
      <c r="M64" s="141"/>
      <c r="N64" s="150"/>
    </row>
    <row r="65" spans="1:14" s="128" customFormat="1" ht="18" customHeight="1">
      <c r="A65" s="144" t="str">
        <f t="array" ref="A65">INDEX(G:G,SMALL(IF($I$14:$I$107&gt;0,ROW($14:$107),4^8),ROW(G52)))&amp;""</f>
        <v/>
      </c>
      <c r="B65" s="145"/>
      <c r="C65" s="196" t="str">
        <f t="shared" si="0"/>
        <v/>
      </c>
      <c r="D65" s="146" t="str">
        <f t="shared" si="1"/>
        <v/>
      </c>
      <c r="E65" s="146" t="str">
        <f t="shared" si="2"/>
        <v/>
      </c>
      <c r="F65" s="197" t="str">
        <f t="shared" si="3"/>
        <v/>
      </c>
      <c r="G65" s="147" t="s">
        <v>269</v>
      </c>
      <c r="H65" s="151" t="s">
        <v>160</v>
      </c>
      <c r="I65" s="118">
        <f>('[1]Z08_1 一般公共预算财政拨款基本支出决算明细表(财决08-1表)'!BE9)*1</f>
        <v>0</v>
      </c>
      <c r="J65" s="122"/>
      <c r="K65" s="141"/>
      <c r="L65" s="149" t="str">
        <f t="shared" si="4"/>
        <v/>
      </c>
      <c r="M65" s="141"/>
      <c r="N65" s="150"/>
    </row>
    <row r="66" spans="1:14" s="128" customFormat="1" ht="18" customHeight="1">
      <c r="A66" s="144" t="str">
        <f t="array" ref="A66">INDEX(G:G,SMALL(IF($I$14:$I$107&gt;0,ROW($14:$107),4^8),ROW(G53)))&amp;""</f>
        <v/>
      </c>
      <c r="B66" s="145"/>
      <c r="C66" s="196" t="str">
        <f t="shared" si="0"/>
        <v/>
      </c>
      <c r="D66" s="146" t="str">
        <f t="shared" si="1"/>
        <v/>
      </c>
      <c r="E66" s="146" t="str">
        <f t="shared" si="2"/>
        <v/>
      </c>
      <c r="F66" s="197" t="str">
        <f t="shared" si="3"/>
        <v/>
      </c>
      <c r="G66" s="147" t="s">
        <v>270</v>
      </c>
      <c r="H66" s="151" t="s">
        <v>190</v>
      </c>
      <c r="I66" s="118">
        <f>('[1]Z08_1 一般公共预算财政拨款基本支出决算明细表(财决08-1表)'!BF9)*1</f>
        <v>0</v>
      </c>
      <c r="J66" s="122"/>
      <c r="K66" s="141"/>
      <c r="L66" s="149" t="str">
        <f t="shared" si="4"/>
        <v/>
      </c>
      <c r="M66" s="141"/>
      <c r="N66" s="150"/>
    </row>
    <row r="67" spans="1:14" s="128" customFormat="1" ht="18" customHeight="1">
      <c r="A67" s="144" t="str">
        <f t="array" ref="A67">INDEX(G:G,SMALL(IF($I$14:$I$107&gt;0,ROW($14:$107),4^8),ROW(G54)))&amp;""</f>
        <v/>
      </c>
      <c r="B67" s="145"/>
      <c r="C67" s="196" t="str">
        <f t="shared" si="0"/>
        <v/>
      </c>
      <c r="D67" s="146" t="str">
        <f t="shared" si="1"/>
        <v/>
      </c>
      <c r="E67" s="146" t="str">
        <f t="shared" si="2"/>
        <v/>
      </c>
      <c r="F67" s="197" t="str">
        <f t="shared" si="3"/>
        <v/>
      </c>
      <c r="G67" s="147" t="s">
        <v>271</v>
      </c>
      <c r="H67" s="151" t="s">
        <v>191</v>
      </c>
      <c r="I67" s="118">
        <f>('[1]Z08_1 一般公共预算财政拨款基本支出决算明细表(财决08-1表)'!BG9)*1</f>
        <v>0</v>
      </c>
      <c r="J67" s="122"/>
      <c r="K67" s="141"/>
      <c r="L67" s="149" t="str">
        <f t="shared" si="4"/>
        <v/>
      </c>
      <c r="M67" s="141"/>
      <c r="N67" s="150"/>
    </row>
    <row r="68" spans="1:14" s="128" customFormat="1" ht="18" customHeight="1">
      <c r="A68" s="144" t="str">
        <f t="array" ref="A68">INDEX(G:G,SMALL(IF($I$14:$I$107&gt;0,ROW($14:$107),4^8),ROW(G55)))&amp;""</f>
        <v/>
      </c>
      <c r="B68" s="145"/>
      <c r="C68" s="196" t="str">
        <f t="shared" si="0"/>
        <v/>
      </c>
      <c r="D68" s="146" t="str">
        <f t="shared" si="1"/>
        <v/>
      </c>
      <c r="E68" s="146" t="str">
        <f t="shared" si="2"/>
        <v/>
      </c>
      <c r="F68" s="197" t="str">
        <f t="shared" si="3"/>
        <v/>
      </c>
      <c r="G68" s="147" t="s">
        <v>272</v>
      </c>
      <c r="H68" s="151" t="s">
        <v>161</v>
      </c>
      <c r="I68" s="118">
        <f>('[1]Z08_1 一般公共预算财政拨款基本支出决算明细表(财决08-1表)'!BH9)*1</f>
        <v>0.05</v>
      </c>
      <c r="J68" s="122"/>
      <c r="K68" s="141"/>
      <c r="L68" s="149" t="str">
        <f t="shared" si="4"/>
        <v/>
      </c>
      <c r="M68" s="141"/>
      <c r="N68" s="150"/>
    </row>
    <row r="69" spans="1:14" s="128" customFormat="1" ht="18" customHeight="1">
      <c r="A69" s="144" t="str">
        <f t="array" ref="A69">INDEX(G:G,SMALL(IF($I$14:$I$107&gt;0,ROW($14:$107),4^8),ROW(G56)))&amp;""</f>
        <v/>
      </c>
      <c r="B69" s="145"/>
      <c r="C69" s="196" t="str">
        <f t="shared" si="0"/>
        <v/>
      </c>
      <c r="D69" s="146" t="str">
        <f t="shared" si="1"/>
        <v/>
      </c>
      <c r="E69" s="146" t="str">
        <f t="shared" si="2"/>
        <v/>
      </c>
      <c r="F69" s="197" t="str">
        <f t="shared" si="3"/>
        <v/>
      </c>
      <c r="G69" s="147" t="s">
        <v>273</v>
      </c>
      <c r="H69" s="148" t="s">
        <v>195</v>
      </c>
      <c r="I69" s="118">
        <v>0</v>
      </c>
      <c r="J69" s="122"/>
      <c r="K69" s="141"/>
      <c r="L69" s="149" t="str">
        <f t="shared" si="4"/>
        <v/>
      </c>
      <c r="M69" s="141"/>
      <c r="N69" s="150"/>
    </row>
    <row r="70" spans="1:14" s="128" customFormat="1" ht="18" customHeight="1">
      <c r="A70" s="144" t="str">
        <f t="array" ref="A70">INDEX(G:G,SMALL(IF($I$14:$I$107&gt;0,ROW($14:$107),4^8),ROW(G57)))&amp;""</f>
        <v/>
      </c>
      <c r="B70" s="145"/>
      <c r="C70" s="196" t="str">
        <f t="shared" si="0"/>
        <v/>
      </c>
      <c r="D70" s="146" t="str">
        <f t="shared" si="1"/>
        <v/>
      </c>
      <c r="E70" s="146" t="str">
        <f t="shared" si="2"/>
        <v/>
      </c>
      <c r="F70" s="197" t="str">
        <f t="shared" si="3"/>
        <v/>
      </c>
      <c r="G70" s="147" t="s">
        <v>274</v>
      </c>
      <c r="H70" s="151" t="s">
        <v>162</v>
      </c>
      <c r="I70" s="118">
        <v>0</v>
      </c>
      <c r="J70" s="122"/>
      <c r="K70" s="141"/>
      <c r="L70" s="149" t="str">
        <f t="shared" si="4"/>
        <v/>
      </c>
      <c r="M70" s="141"/>
      <c r="N70" s="150"/>
    </row>
    <row r="71" spans="1:14" s="128" customFormat="1" ht="18" customHeight="1">
      <c r="A71" s="144" t="str">
        <f t="array" ref="A71">INDEX(G:G,SMALL(IF($I$14:$I$107&gt;0,ROW($14:$107),4^8),ROW(G58)))&amp;""</f>
        <v/>
      </c>
      <c r="B71" s="145"/>
      <c r="C71" s="196" t="str">
        <f t="shared" si="0"/>
        <v/>
      </c>
      <c r="D71" s="146" t="str">
        <f t="shared" si="1"/>
        <v/>
      </c>
      <c r="E71" s="146" t="str">
        <f t="shared" si="2"/>
        <v/>
      </c>
      <c r="F71" s="197" t="str">
        <f t="shared" si="3"/>
        <v/>
      </c>
      <c r="G71" s="147" t="s">
        <v>275</v>
      </c>
      <c r="H71" s="151" t="s">
        <v>163</v>
      </c>
      <c r="I71" s="118">
        <v>0</v>
      </c>
      <c r="J71" s="122"/>
      <c r="K71" s="141"/>
      <c r="L71" s="149" t="str">
        <f t="shared" si="4"/>
        <v/>
      </c>
      <c r="M71" s="141"/>
      <c r="N71" s="150"/>
    </row>
    <row r="72" spans="1:14" s="128" customFormat="1" ht="18" customHeight="1">
      <c r="A72" s="144" t="str">
        <f t="array" ref="A72">INDEX(G:G,SMALL(IF($I$14:$I$107&gt;0,ROW($14:$107),4^8),ROW(G59)))&amp;""</f>
        <v/>
      </c>
      <c r="B72" s="145"/>
      <c r="C72" s="196" t="str">
        <f t="shared" si="0"/>
        <v/>
      </c>
      <c r="D72" s="146" t="str">
        <f t="shared" si="1"/>
        <v/>
      </c>
      <c r="E72" s="146" t="str">
        <f t="shared" si="2"/>
        <v/>
      </c>
      <c r="F72" s="197" t="str">
        <f t="shared" si="3"/>
        <v/>
      </c>
      <c r="G72" s="147" t="s">
        <v>276</v>
      </c>
      <c r="H72" s="151" t="s">
        <v>164</v>
      </c>
      <c r="I72" s="118">
        <v>0</v>
      </c>
      <c r="J72" s="122"/>
      <c r="K72" s="141"/>
      <c r="L72" s="149" t="str">
        <f t="shared" si="4"/>
        <v/>
      </c>
      <c r="M72" s="141"/>
      <c r="N72" s="150"/>
    </row>
    <row r="73" spans="1:14" s="128" customFormat="1" ht="18" customHeight="1">
      <c r="A73" s="144" t="str">
        <f t="array" ref="A73">INDEX(G:G,SMALL(IF($I$14:$I$107&gt;0,ROW($14:$107),4^8),ROW(G60)))&amp;""</f>
        <v/>
      </c>
      <c r="B73" s="145"/>
      <c r="C73" s="196" t="str">
        <f t="shared" si="0"/>
        <v/>
      </c>
      <c r="D73" s="146" t="str">
        <f t="shared" si="1"/>
        <v/>
      </c>
      <c r="E73" s="146" t="str">
        <f t="shared" si="2"/>
        <v/>
      </c>
      <c r="F73" s="197" t="str">
        <f t="shared" si="3"/>
        <v/>
      </c>
      <c r="G73" s="147" t="s">
        <v>277</v>
      </c>
      <c r="H73" s="151" t="s">
        <v>165</v>
      </c>
      <c r="I73" s="118">
        <v>0</v>
      </c>
      <c r="J73" s="122"/>
      <c r="K73" s="141"/>
      <c r="L73" s="149" t="str">
        <f t="shared" si="4"/>
        <v/>
      </c>
      <c r="M73" s="141"/>
      <c r="N73" s="150"/>
    </row>
    <row r="74" spans="1:14" s="128" customFormat="1" ht="18" customHeight="1">
      <c r="A74" s="144" t="str">
        <f t="array" ref="A74">INDEX(G:G,SMALL(IF($I$14:$I$107&gt;0,ROW($14:$107),4^8),ROW(G61)))&amp;""</f>
        <v/>
      </c>
      <c r="B74" s="145"/>
      <c r="C74" s="196" t="str">
        <f t="shared" si="0"/>
        <v/>
      </c>
      <c r="D74" s="146" t="str">
        <f t="shared" si="1"/>
        <v/>
      </c>
      <c r="E74" s="146" t="str">
        <f t="shared" si="2"/>
        <v/>
      </c>
      <c r="F74" s="197" t="str">
        <f t="shared" si="3"/>
        <v/>
      </c>
      <c r="G74" s="147" t="s">
        <v>278</v>
      </c>
      <c r="H74" s="151" t="s">
        <v>166</v>
      </c>
      <c r="I74" s="118">
        <v>0</v>
      </c>
      <c r="J74" s="122"/>
      <c r="K74" s="141"/>
      <c r="L74" s="149" t="str">
        <f t="shared" si="4"/>
        <v/>
      </c>
      <c r="M74" s="141"/>
      <c r="N74" s="150"/>
    </row>
    <row r="75" spans="1:14" s="128" customFormat="1" ht="18" customHeight="1">
      <c r="A75" s="144" t="str">
        <f t="array" ref="A75">INDEX(G:G,SMALL(IF($I$14:$I$107&gt;0,ROW($14:$107),4^8),ROW(G62)))&amp;""</f>
        <v/>
      </c>
      <c r="B75" s="145"/>
      <c r="C75" s="196" t="str">
        <f t="shared" si="0"/>
        <v/>
      </c>
      <c r="D75" s="146" t="str">
        <f t="shared" si="1"/>
        <v/>
      </c>
      <c r="E75" s="146" t="str">
        <f t="shared" si="2"/>
        <v/>
      </c>
      <c r="F75" s="197" t="str">
        <f t="shared" si="3"/>
        <v/>
      </c>
      <c r="G75" s="147" t="s">
        <v>279</v>
      </c>
      <c r="H75" s="151" t="s">
        <v>167</v>
      </c>
      <c r="I75" s="118">
        <v>0</v>
      </c>
      <c r="J75" s="122"/>
      <c r="K75" s="141"/>
      <c r="L75" s="149" t="str">
        <f t="shared" si="4"/>
        <v/>
      </c>
      <c r="M75" s="141"/>
      <c r="N75" s="150"/>
    </row>
    <row r="76" spans="1:14" s="128" customFormat="1" ht="18" customHeight="1">
      <c r="A76" s="144" t="str">
        <f t="array" ref="A76">INDEX(G:G,SMALL(IF($I$14:$I$107&gt;0,ROW($14:$107),4^8),ROW(G63)))&amp;""</f>
        <v/>
      </c>
      <c r="B76" s="145"/>
      <c r="C76" s="196" t="str">
        <f t="shared" si="0"/>
        <v/>
      </c>
      <c r="D76" s="146" t="str">
        <f t="shared" si="1"/>
        <v/>
      </c>
      <c r="E76" s="146" t="str">
        <f t="shared" si="2"/>
        <v/>
      </c>
      <c r="F76" s="197" t="str">
        <f t="shared" si="3"/>
        <v/>
      </c>
      <c r="G76" s="147" t="s">
        <v>280</v>
      </c>
      <c r="H76" s="151" t="s">
        <v>168</v>
      </c>
      <c r="I76" s="118">
        <v>0</v>
      </c>
      <c r="J76" s="122"/>
      <c r="K76" s="141"/>
      <c r="L76" s="149" t="str">
        <f t="shared" si="4"/>
        <v/>
      </c>
      <c r="M76" s="141"/>
      <c r="N76" s="150"/>
    </row>
    <row r="77" spans="1:14" s="128" customFormat="1" ht="18" customHeight="1">
      <c r="A77" s="144" t="str">
        <f t="array" ref="A77">INDEX(G:G,SMALL(IF($I$14:$I$107&gt;0,ROW($14:$107),4^8),ROW(G64)))&amp;""</f>
        <v/>
      </c>
      <c r="B77" s="145"/>
      <c r="C77" s="196" t="str">
        <f t="shared" si="0"/>
        <v/>
      </c>
      <c r="D77" s="146" t="str">
        <f t="shared" si="1"/>
        <v/>
      </c>
      <c r="E77" s="146" t="str">
        <f t="shared" si="2"/>
        <v/>
      </c>
      <c r="F77" s="197" t="str">
        <f t="shared" si="3"/>
        <v/>
      </c>
      <c r="G77" s="147" t="s">
        <v>281</v>
      </c>
      <c r="H77" s="151" t="s">
        <v>169</v>
      </c>
      <c r="I77" s="118">
        <v>0</v>
      </c>
      <c r="J77" s="122"/>
      <c r="K77" s="141"/>
      <c r="L77" s="149" t="str">
        <f t="shared" si="4"/>
        <v/>
      </c>
      <c r="M77" s="141"/>
      <c r="N77" s="150"/>
    </row>
    <row r="78" spans="1:14" s="128" customFormat="1" ht="18" customHeight="1">
      <c r="A78" s="144" t="str">
        <f t="array" ref="A78">INDEX(G:G,SMALL(IF($I$14:$I$107&gt;0,ROW($14:$107),4^8),ROW(G65)))&amp;""</f>
        <v/>
      </c>
      <c r="B78" s="145"/>
      <c r="C78" s="196" t="str">
        <f t="shared" si="0"/>
        <v/>
      </c>
      <c r="D78" s="146" t="str">
        <f t="shared" si="1"/>
        <v/>
      </c>
      <c r="E78" s="146" t="str">
        <f t="shared" si="2"/>
        <v/>
      </c>
      <c r="F78" s="197" t="str">
        <f t="shared" si="3"/>
        <v/>
      </c>
      <c r="G78" s="147" t="s">
        <v>282</v>
      </c>
      <c r="H78" s="151" t="s">
        <v>170</v>
      </c>
      <c r="I78" s="118">
        <v>0</v>
      </c>
      <c r="J78" s="122"/>
      <c r="K78" s="141"/>
      <c r="L78" s="149" t="str">
        <f t="shared" si="4"/>
        <v/>
      </c>
      <c r="M78" s="141"/>
      <c r="N78" s="150"/>
    </row>
    <row r="79" spans="1:14" s="128" customFormat="1" ht="18" customHeight="1">
      <c r="A79" s="144" t="str">
        <f t="array" ref="A79">INDEX(G:G,SMALL(IF($I$14:$I$107&gt;0,ROW($14:$107),4^8),ROW(G66)))&amp;""</f>
        <v/>
      </c>
      <c r="B79" s="145"/>
      <c r="C79" s="196" t="str">
        <f t="shared" ref="C79:C107" si="5">IF(ISERROR(VLOOKUP(A79,$G$14:$I$107,2,FALSE)),"",VLOOKUP(A79,$G$14:$I$107,2,FALSE))</f>
        <v/>
      </c>
      <c r="D79" s="146" t="str">
        <f t="shared" ref="D79:D107" si="6">IF(ISERROR(VLOOKUP(A79,$G$14:$I$107,3,FALSE)),"",VLOOKUP(A79,$G$14:$I$107,3,FALSE))</f>
        <v/>
      </c>
      <c r="E79" s="146" t="str">
        <f t="shared" ref="E79:E107" si="7">IF(OR(MID(A79,1,3)="301",MID(A79,1,3)="303"),D79,"")</f>
        <v/>
      </c>
      <c r="F79" s="197" t="str">
        <f t="shared" ref="F79:F107" si="8">IF(AND(MID(A79,1,3)&lt;&gt;"301",MID(A79,1,3)&lt;&gt;"303"),D79,"")</f>
        <v/>
      </c>
      <c r="G79" s="147" t="s">
        <v>283</v>
      </c>
      <c r="H79" s="151" t="s">
        <v>171</v>
      </c>
      <c r="I79" s="118">
        <v>0</v>
      </c>
      <c r="J79" s="122"/>
      <c r="K79" s="141"/>
      <c r="L79" s="149" t="str">
        <f t="shared" ref="L79:L107" si="9">IF(C79&lt;&gt;"",ROW(),"")</f>
        <v/>
      </c>
      <c r="M79" s="141"/>
      <c r="N79" s="150"/>
    </row>
    <row r="80" spans="1:14" s="128" customFormat="1" ht="18" customHeight="1">
      <c r="A80" s="144" t="str">
        <f t="array" ref="A80">INDEX(G:G,SMALL(IF($I$14:$I$107&gt;0,ROW($14:$107),4^8),ROW(G67)))&amp;""</f>
        <v/>
      </c>
      <c r="B80" s="145"/>
      <c r="C80" s="196" t="str">
        <f t="shared" si="5"/>
        <v/>
      </c>
      <c r="D80" s="146" t="str">
        <f t="shared" si="6"/>
        <v/>
      </c>
      <c r="E80" s="146" t="str">
        <f t="shared" si="7"/>
        <v/>
      </c>
      <c r="F80" s="197" t="str">
        <f t="shared" si="8"/>
        <v/>
      </c>
      <c r="G80" s="147" t="s">
        <v>284</v>
      </c>
      <c r="H80" s="148" t="s">
        <v>196</v>
      </c>
      <c r="I80" s="118">
        <f>('[1]Z08_1 一般公共预算财政拨款基本支出决算明细表(财决08-1表)'!BT9)*1</f>
        <v>0</v>
      </c>
      <c r="J80" s="122"/>
      <c r="K80" s="141"/>
      <c r="L80" s="149" t="str">
        <f t="shared" si="9"/>
        <v/>
      </c>
      <c r="M80" s="141"/>
      <c r="N80" s="150"/>
    </row>
    <row r="81" spans="1:14" s="128" customFormat="1" ht="18" customHeight="1">
      <c r="A81" s="144" t="str">
        <f t="array" ref="A81">INDEX(G:G,SMALL(IF($I$14:$I$107&gt;0,ROW($14:$107),4^8),ROW(G68)))&amp;""</f>
        <v/>
      </c>
      <c r="B81" s="145"/>
      <c r="C81" s="196" t="str">
        <f t="shared" si="5"/>
        <v/>
      </c>
      <c r="D81" s="146" t="str">
        <f t="shared" si="6"/>
        <v/>
      </c>
      <c r="E81" s="146" t="str">
        <f t="shared" si="7"/>
        <v/>
      </c>
      <c r="F81" s="197" t="str">
        <f t="shared" si="8"/>
        <v/>
      </c>
      <c r="G81" s="147" t="s">
        <v>285</v>
      </c>
      <c r="H81" s="151" t="s">
        <v>162</v>
      </c>
      <c r="I81" s="118">
        <f>('[1]Z08_1 一般公共预算财政拨款基本支出决算明细表(财决08-1表)'!BU9)*1</f>
        <v>0</v>
      </c>
      <c r="J81" s="122"/>
      <c r="K81" s="141"/>
      <c r="L81" s="149" t="str">
        <f t="shared" si="9"/>
        <v/>
      </c>
      <c r="M81" s="141"/>
      <c r="N81" s="150"/>
    </row>
    <row r="82" spans="1:14" s="128" customFormat="1" ht="18" customHeight="1">
      <c r="A82" s="144" t="str">
        <f t="array" ref="A82">INDEX(G:G,SMALL(IF($I$14:$I$107&gt;0,ROW($14:$107),4^8),ROW(G69)))&amp;""</f>
        <v/>
      </c>
      <c r="B82" s="145"/>
      <c r="C82" s="196" t="str">
        <f t="shared" si="5"/>
        <v/>
      </c>
      <c r="D82" s="146" t="str">
        <f t="shared" si="6"/>
        <v/>
      </c>
      <c r="E82" s="146" t="str">
        <f t="shared" si="7"/>
        <v/>
      </c>
      <c r="F82" s="197" t="str">
        <f t="shared" si="8"/>
        <v/>
      </c>
      <c r="G82" s="147" t="s">
        <v>286</v>
      </c>
      <c r="H82" s="151" t="s">
        <v>163</v>
      </c>
      <c r="I82" s="118">
        <f>('[1]Z08_1 一般公共预算财政拨款基本支出决算明细表(财决08-1表)'!BV9)*1</f>
        <v>0</v>
      </c>
      <c r="J82" s="122"/>
      <c r="K82" s="141"/>
      <c r="L82" s="149" t="str">
        <f t="shared" si="9"/>
        <v/>
      </c>
      <c r="M82" s="141"/>
      <c r="N82" s="150"/>
    </row>
    <row r="83" spans="1:14" s="128" customFormat="1" ht="18" customHeight="1">
      <c r="A83" s="144" t="str">
        <f t="array" ref="A83">INDEX(G:G,SMALL(IF($I$14:$I$107&gt;0,ROW($14:$107),4^8),ROW(G70)))&amp;""</f>
        <v/>
      </c>
      <c r="B83" s="145"/>
      <c r="C83" s="196" t="str">
        <f t="shared" si="5"/>
        <v/>
      </c>
      <c r="D83" s="146" t="str">
        <f t="shared" si="6"/>
        <v/>
      </c>
      <c r="E83" s="146" t="str">
        <f t="shared" si="7"/>
        <v/>
      </c>
      <c r="F83" s="197" t="str">
        <f t="shared" si="8"/>
        <v/>
      </c>
      <c r="G83" s="147" t="s">
        <v>287</v>
      </c>
      <c r="H83" s="151" t="s">
        <v>164</v>
      </c>
      <c r="I83" s="118">
        <f>('[1]Z08_1 一般公共预算财政拨款基本支出决算明细表(财决08-1表)'!BW9)*1</f>
        <v>0</v>
      </c>
      <c r="J83" s="122"/>
      <c r="K83" s="141"/>
      <c r="L83" s="149" t="str">
        <f t="shared" si="9"/>
        <v/>
      </c>
      <c r="M83" s="141"/>
      <c r="N83" s="150"/>
    </row>
    <row r="84" spans="1:14" s="128" customFormat="1" ht="18" customHeight="1">
      <c r="A84" s="144" t="str">
        <f t="array" ref="A84">INDEX(G:G,SMALL(IF($I$14:$I$107&gt;0,ROW($14:$107),4^8),ROW(G71)))&amp;""</f>
        <v/>
      </c>
      <c r="B84" s="145"/>
      <c r="C84" s="196" t="str">
        <f t="shared" si="5"/>
        <v/>
      </c>
      <c r="D84" s="146" t="str">
        <f t="shared" si="6"/>
        <v/>
      </c>
      <c r="E84" s="146" t="str">
        <f t="shared" si="7"/>
        <v/>
      </c>
      <c r="F84" s="197" t="str">
        <f t="shared" si="8"/>
        <v/>
      </c>
      <c r="G84" s="147" t="s">
        <v>288</v>
      </c>
      <c r="H84" s="151" t="s">
        <v>165</v>
      </c>
      <c r="I84" s="118">
        <f>('[1]Z08_1 一般公共预算财政拨款基本支出决算明细表(财决08-1表)'!BX9)*1</f>
        <v>0</v>
      </c>
      <c r="J84" s="122"/>
      <c r="K84" s="141"/>
      <c r="L84" s="149" t="str">
        <f t="shared" si="9"/>
        <v/>
      </c>
      <c r="M84" s="141"/>
      <c r="N84" s="150"/>
    </row>
    <row r="85" spans="1:14" s="128" customFormat="1" ht="18" customHeight="1">
      <c r="A85" s="144" t="str">
        <f t="array" ref="A85">INDEX(G:G,SMALL(IF($I$14:$I$107&gt;0,ROW($14:$107),4^8),ROW(G72)))&amp;""</f>
        <v/>
      </c>
      <c r="B85" s="145"/>
      <c r="C85" s="196" t="str">
        <f t="shared" si="5"/>
        <v/>
      </c>
      <c r="D85" s="146" t="str">
        <f t="shared" si="6"/>
        <v/>
      </c>
      <c r="E85" s="146" t="str">
        <f t="shared" si="7"/>
        <v/>
      </c>
      <c r="F85" s="197" t="str">
        <f t="shared" si="8"/>
        <v/>
      </c>
      <c r="G85" s="147" t="s">
        <v>289</v>
      </c>
      <c r="H85" s="151" t="s">
        <v>166</v>
      </c>
      <c r="I85" s="118">
        <f>('[1]Z08_1 一般公共预算财政拨款基本支出决算明细表(财决08-1表)'!BY9)*1</f>
        <v>0</v>
      </c>
      <c r="J85" s="122"/>
      <c r="K85" s="141"/>
      <c r="L85" s="149" t="str">
        <f t="shared" si="9"/>
        <v/>
      </c>
      <c r="M85" s="141"/>
      <c r="N85" s="150"/>
    </row>
    <row r="86" spans="1:14" s="128" customFormat="1" ht="18" customHeight="1">
      <c r="A86" s="144" t="str">
        <f t="array" ref="A86">INDEX(G:G,SMALL(IF($I$14:$I$107&gt;0,ROW($14:$107),4^8),ROW(G73)))&amp;""</f>
        <v/>
      </c>
      <c r="B86" s="145"/>
      <c r="C86" s="196" t="str">
        <f t="shared" si="5"/>
        <v/>
      </c>
      <c r="D86" s="146" t="str">
        <f t="shared" si="6"/>
        <v/>
      </c>
      <c r="E86" s="146" t="str">
        <f t="shared" si="7"/>
        <v/>
      </c>
      <c r="F86" s="197" t="str">
        <f t="shared" si="8"/>
        <v/>
      </c>
      <c r="G86" s="147" t="s">
        <v>290</v>
      </c>
      <c r="H86" s="151" t="s">
        <v>167</v>
      </c>
      <c r="I86" s="118">
        <f>('[1]Z08_1 一般公共预算财政拨款基本支出决算明细表(财决08-1表)'!BZ9)*1</f>
        <v>0</v>
      </c>
      <c r="J86" s="122"/>
      <c r="K86" s="141"/>
      <c r="L86" s="149" t="str">
        <f t="shared" si="9"/>
        <v/>
      </c>
      <c r="M86" s="141"/>
      <c r="N86" s="150"/>
    </row>
    <row r="87" spans="1:14" s="128" customFormat="1" ht="18" customHeight="1">
      <c r="A87" s="144" t="str">
        <f t="array" ref="A87">INDEX(G:G,SMALL(IF($I$14:$I$107&gt;0,ROW($14:$107),4^8),ROW(G74)))&amp;""</f>
        <v/>
      </c>
      <c r="B87" s="145"/>
      <c r="C87" s="196" t="str">
        <f t="shared" si="5"/>
        <v/>
      </c>
      <c r="D87" s="146" t="str">
        <f t="shared" si="6"/>
        <v/>
      </c>
      <c r="E87" s="146" t="str">
        <f t="shared" si="7"/>
        <v/>
      </c>
      <c r="F87" s="197" t="str">
        <f t="shared" si="8"/>
        <v/>
      </c>
      <c r="G87" s="147" t="s">
        <v>291</v>
      </c>
      <c r="H87" s="151" t="s">
        <v>168</v>
      </c>
      <c r="I87" s="118">
        <f>('[1]Z08_1 一般公共预算财政拨款基本支出决算明细表(财决08-1表)'!CA9)*1</f>
        <v>0</v>
      </c>
      <c r="J87" s="122"/>
      <c r="K87" s="141"/>
      <c r="L87" s="149" t="str">
        <f t="shared" si="9"/>
        <v/>
      </c>
      <c r="M87" s="141"/>
      <c r="N87" s="150"/>
    </row>
    <row r="88" spans="1:14" s="128" customFormat="1" ht="18" customHeight="1">
      <c r="A88" s="144" t="str">
        <f t="array" ref="A88">INDEX(G:G,SMALL(IF($I$14:$I$107&gt;0,ROW($14:$107),4^8),ROW(G75)))&amp;""</f>
        <v/>
      </c>
      <c r="B88" s="145"/>
      <c r="C88" s="196" t="str">
        <f t="shared" si="5"/>
        <v/>
      </c>
      <c r="D88" s="146" t="str">
        <f t="shared" si="6"/>
        <v/>
      </c>
      <c r="E88" s="146" t="str">
        <f t="shared" si="7"/>
        <v/>
      </c>
      <c r="F88" s="197" t="str">
        <f t="shared" si="8"/>
        <v/>
      </c>
      <c r="G88" s="147" t="s">
        <v>292</v>
      </c>
      <c r="H88" s="151" t="s">
        <v>172</v>
      </c>
      <c r="I88" s="118">
        <f>('[1]Z08_1 一般公共预算财政拨款基本支出决算明细表(财决08-1表)'!CB9)*1</f>
        <v>0</v>
      </c>
      <c r="J88" s="122"/>
      <c r="K88" s="141"/>
      <c r="L88" s="149" t="str">
        <f t="shared" si="9"/>
        <v/>
      </c>
      <c r="M88" s="141"/>
      <c r="N88" s="150"/>
    </row>
    <row r="89" spans="1:14" s="128" customFormat="1" ht="18" customHeight="1">
      <c r="A89" s="144" t="str">
        <f t="array" ref="A89">INDEX(G:G,SMALL(IF($I$14:$I$107&gt;0,ROW($14:$107),4^8),ROW(G76)))&amp;""</f>
        <v/>
      </c>
      <c r="B89" s="145"/>
      <c r="C89" s="196" t="str">
        <f t="shared" si="5"/>
        <v/>
      </c>
      <c r="D89" s="146" t="str">
        <f t="shared" si="6"/>
        <v/>
      </c>
      <c r="E89" s="146" t="str">
        <f t="shared" si="7"/>
        <v/>
      </c>
      <c r="F89" s="197" t="str">
        <f t="shared" si="8"/>
        <v/>
      </c>
      <c r="G89" s="147" t="s">
        <v>293</v>
      </c>
      <c r="H89" s="151" t="s">
        <v>173</v>
      </c>
      <c r="I89" s="118">
        <f>('[1]Z08_1 一般公共预算财政拨款基本支出决算明细表(财决08-1表)'!CC9)*1</f>
        <v>0</v>
      </c>
      <c r="J89" s="122"/>
      <c r="K89" s="141"/>
      <c r="L89" s="149" t="str">
        <f t="shared" si="9"/>
        <v/>
      </c>
      <c r="M89" s="141"/>
      <c r="N89" s="150"/>
    </row>
    <row r="90" spans="1:14" s="128" customFormat="1" ht="18" customHeight="1">
      <c r="A90" s="144" t="str">
        <f t="array" ref="A90">INDEX(G:G,SMALL(IF($I$14:$I$107&gt;0,ROW($14:$107),4^8),ROW(G77)))&amp;""</f>
        <v/>
      </c>
      <c r="B90" s="145"/>
      <c r="C90" s="196" t="str">
        <f t="shared" si="5"/>
        <v/>
      </c>
      <c r="D90" s="146" t="str">
        <f t="shared" si="6"/>
        <v/>
      </c>
      <c r="E90" s="146" t="str">
        <f t="shared" si="7"/>
        <v/>
      </c>
      <c r="F90" s="197" t="str">
        <f t="shared" si="8"/>
        <v/>
      </c>
      <c r="G90" s="147" t="s">
        <v>294</v>
      </c>
      <c r="H90" s="151" t="s">
        <v>174</v>
      </c>
      <c r="I90" s="118">
        <f>('[1]Z08_1 一般公共预算财政拨款基本支出决算明细表(财决08-1表)'!CD9)*1</f>
        <v>0</v>
      </c>
      <c r="J90" s="122"/>
      <c r="K90" s="141"/>
      <c r="L90" s="149" t="str">
        <f t="shared" si="9"/>
        <v/>
      </c>
      <c r="M90" s="141"/>
      <c r="N90" s="150"/>
    </row>
    <row r="91" spans="1:14" s="128" customFormat="1" ht="18" customHeight="1">
      <c r="A91" s="144" t="str">
        <f t="array" ref="A91">INDEX(G:G,SMALL(IF($I$14:$I$107&gt;0,ROW($14:$107),4^8),ROW(G78)))&amp;""</f>
        <v/>
      </c>
      <c r="B91" s="145"/>
      <c r="C91" s="196" t="str">
        <f t="shared" si="5"/>
        <v/>
      </c>
      <c r="D91" s="146" t="str">
        <f t="shared" si="6"/>
        <v/>
      </c>
      <c r="E91" s="146" t="str">
        <f t="shared" si="7"/>
        <v/>
      </c>
      <c r="F91" s="197" t="str">
        <f t="shared" si="8"/>
        <v/>
      </c>
      <c r="G91" s="147" t="s">
        <v>295</v>
      </c>
      <c r="H91" s="151" t="s">
        <v>175</v>
      </c>
      <c r="I91" s="118">
        <f>('[1]Z08_1 一般公共预算财政拨款基本支出决算明细表(财决08-1表)'!CE9)*1</f>
        <v>0</v>
      </c>
      <c r="J91" s="122"/>
      <c r="K91" s="141"/>
      <c r="L91" s="149" t="str">
        <f t="shared" si="9"/>
        <v/>
      </c>
      <c r="M91" s="141"/>
      <c r="N91" s="150"/>
    </row>
    <row r="92" spans="1:14" s="128" customFormat="1" ht="18" customHeight="1">
      <c r="A92" s="144" t="str">
        <f t="array" ref="A92">INDEX(G:G,SMALL(IF($I$14:$I$107&gt;0,ROW($14:$107),4^8),ROW(G79)))&amp;""</f>
        <v/>
      </c>
      <c r="B92" s="145"/>
      <c r="C92" s="196" t="str">
        <f t="shared" si="5"/>
        <v/>
      </c>
      <c r="D92" s="146" t="str">
        <f t="shared" si="6"/>
        <v/>
      </c>
      <c r="E92" s="146" t="str">
        <f t="shared" si="7"/>
        <v/>
      </c>
      <c r="F92" s="197" t="str">
        <f t="shared" si="8"/>
        <v/>
      </c>
      <c r="G92" s="147" t="s">
        <v>296</v>
      </c>
      <c r="H92" s="151" t="s">
        <v>169</v>
      </c>
      <c r="I92" s="118">
        <f>('[1]Z08_1 一般公共预算财政拨款基本支出决算明细表(财决08-1表)'!CF9)*1</f>
        <v>0</v>
      </c>
      <c r="J92" s="122"/>
      <c r="K92" s="141"/>
      <c r="L92" s="149" t="str">
        <f t="shared" si="9"/>
        <v/>
      </c>
      <c r="M92" s="141"/>
      <c r="N92" s="150"/>
    </row>
    <row r="93" spans="1:14" s="128" customFormat="1" ht="18" customHeight="1">
      <c r="A93" s="144" t="str">
        <f t="array" ref="A93">INDEX(G:G,SMALL(IF($I$14:$I$107&gt;0,ROW($14:$107),4^8),ROW(G80)))&amp;""</f>
        <v/>
      </c>
      <c r="B93" s="145"/>
      <c r="C93" s="196" t="str">
        <f t="shared" si="5"/>
        <v/>
      </c>
      <c r="D93" s="146" t="str">
        <f t="shared" si="6"/>
        <v/>
      </c>
      <c r="E93" s="146" t="str">
        <f t="shared" si="7"/>
        <v/>
      </c>
      <c r="F93" s="197" t="str">
        <f t="shared" si="8"/>
        <v/>
      </c>
      <c r="G93" s="147" t="s">
        <v>297</v>
      </c>
      <c r="H93" s="151" t="s">
        <v>170</v>
      </c>
      <c r="I93" s="118">
        <f>('[1]Z08_1 一般公共预算财政拨款基本支出决算明细表(财决08-1表)'!CG9)*1</f>
        <v>0</v>
      </c>
      <c r="J93" s="122"/>
      <c r="K93" s="141"/>
      <c r="L93" s="149" t="str">
        <f t="shared" si="9"/>
        <v/>
      </c>
      <c r="M93" s="141"/>
      <c r="N93" s="150"/>
    </row>
    <row r="94" spans="1:14" s="128" customFormat="1" ht="18" customHeight="1">
      <c r="A94" s="144" t="str">
        <f t="array" ref="A94">INDEX(G:G,SMALL(IF($I$14:$I$107&gt;0,ROW($14:$107),4^8),ROW(G81)))&amp;""</f>
        <v/>
      </c>
      <c r="B94" s="145"/>
      <c r="C94" s="196" t="str">
        <f t="shared" si="5"/>
        <v/>
      </c>
      <c r="D94" s="146" t="str">
        <f t="shared" si="6"/>
        <v/>
      </c>
      <c r="E94" s="146" t="str">
        <f t="shared" si="7"/>
        <v/>
      </c>
      <c r="F94" s="197" t="str">
        <f t="shared" si="8"/>
        <v/>
      </c>
      <c r="G94" s="147" t="s">
        <v>298</v>
      </c>
      <c r="H94" s="151" t="s">
        <v>176</v>
      </c>
      <c r="I94" s="118">
        <v>0</v>
      </c>
      <c r="J94" s="122"/>
      <c r="K94" s="141"/>
      <c r="L94" s="149" t="str">
        <f t="shared" si="9"/>
        <v/>
      </c>
      <c r="M94" s="141"/>
      <c r="N94" s="150"/>
    </row>
    <row r="95" spans="1:14" s="128" customFormat="1" ht="18" customHeight="1">
      <c r="A95" s="144" t="str">
        <f t="array" ref="A95">INDEX(G:G,SMALL(IF($I$14:$I$107&gt;0,ROW($14:$107),4^8),ROW(G82)))&amp;""</f>
        <v/>
      </c>
      <c r="B95" s="145"/>
      <c r="C95" s="196" t="str">
        <f t="shared" si="5"/>
        <v/>
      </c>
      <c r="D95" s="146" t="str">
        <f t="shared" si="6"/>
        <v/>
      </c>
      <c r="E95" s="146" t="str">
        <f t="shared" si="7"/>
        <v/>
      </c>
      <c r="F95" s="197" t="str">
        <f t="shared" si="8"/>
        <v/>
      </c>
      <c r="G95" s="147" t="s">
        <v>299</v>
      </c>
      <c r="H95" s="151" t="s">
        <v>177</v>
      </c>
      <c r="I95" s="118">
        <f>('[1]Z08_1 一般公共预算财政拨款基本支出决算明细表(财决08-1表)'!CI9)*1</f>
        <v>0</v>
      </c>
      <c r="J95" s="122"/>
      <c r="K95" s="141"/>
      <c r="L95" s="149" t="str">
        <f t="shared" si="9"/>
        <v/>
      </c>
      <c r="M95" s="141"/>
      <c r="N95" s="150"/>
    </row>
    <row r="96" spans="1:14" s="128" customFormat="1" ht="18" customHeight="1">
      <c r="A96" s="144" t="str">
        <f t="array" ref="A96">INDEX(G:G,SMALL(IF($I$14:$I$107&gt;0,ROW($14:$107),4^8),ROW(G83)))&amp;""</f>
        <v/>
      </c>
      <c r="B96" s="145"/>
      <c r="C96" s="196" t="str">
        <f t="shared" si="5"/>
        <v/>
      </c>
      <c r="D96" s="146" t="str">
        <f t="shared" si="6"/>
        <v/>
      </c>
      <c r="E96" s="146" t="str">
        <f t="shared" si="7"/>
        <v/>
      </c>
      <c r="F96" s="197" t="str">
        <f t="shared" si="8"/>
        <v/>
      </c>
      <c r="G96" s="147" t="s">
        <v>300</v>
      </c>
      <c r="H96" s="148" t="s">
        <v>197</v>
      </c>
      <c r="I96" s="118">
        <f>('[1]Z08_1 一般公共预算财政拨款基本支出决算明细表(财决08-1表)'!CJ9)*1</f>
        <v>0</v>
      </c>
      <c r="J96" s="122"/>
      <c r="K96" s="141"/>
      <c r="L96" s="149" t="str">
        <f t="shared" si="9"/>
        <v/>
      </c>
      <c r="M96" s="141"/>
      <c r="N96" s="150"/>
    </row>
    <row r="97" spans="1:14" s="128" customFormat="1" ht="18" customHeight="1">
      <c r="A97" s="144" t="str">
        <f t="array" ref="A97">INDEX(G:G,SMALL(IF($I$14:$I$107&gt;0,ROW($14:$107),4^8),ROW(G84)))&amp;""</f>
        <v/>
      </c>
      <c r="B97" s="145"/>
      <c r="C97" s="196" t="str">
        <f t="shared" si="5"/>
        <v/>
      </c>
      <c r="D97" s="146" t="str">
        <f t="shared" si="6"/>
        <v/>
      </c>
      <c r="E97" s="146" t="str">
        <f t="shared" si="7"/>
        <v/>
      </c>
      <c r="F97" s="197" t="str">
        <f t="shared" si="8"/>
        <v/>
      </c>
      <c r="G97" s="147" t="s">
        <v>301</v>
      </c>
      <c r="H97" s="151" t="s">
        <v>178</v>
      </c>
      <c r="I97" s="118">
        <f>('[1]Z08_1 一般公共预算财政拨款基本支出决算明细表(财决08-1表)'!CK9)*1</f>
        <v>0</v>
      </c>
      <c r="J97" s="122"/>
      <c r="K97" s="141"/>
      <c r="L97" s="149" t="str">
        <f t="shared" si="9"/>
        <v/>
      </c>
      <c r="M97" s="141"/>
      <c r="N97" s="150"/>
    </row>
    <row r="98" spans="1:14" s="128" customFormat="1" ht="18" customHeight="1">
      <c r="A98" s="144" t="str">
        <f t="array" ref="A98">INDEX(G:G,SMALL(IF($I$14:$I$107&gt;0,ROW($14:$107),4^8),ROW(G85)))&amp;""</f>
        <v/>
      </c>
      <c r="B98" s="145"/>
      <c r="C98" s="196" t="str">
        <f t="shared" si="5"/>
        <v/>
      </c>
      <c r="D98" s="146" t="str">
        <f t="shared" si="6"/>
        <v/>
      </c>
      <c r="E98" s="146" t="str">
        <f t="shared" si="7"/>
        <v/>
      </c>
      <c r="F98" s="197" t="str">
        <f t="shared" si="8"/>
        <v/>
      </c>
      <c r="G98" s="147" t="s">
        <v>302</v>
      </c>
      <c r="H98" s="151" t="s">
        <v>179</v>
      </c>
      <c r="I98" s="118">
        <f>('[1]Z08_1 一般公共预算财政拨款基本支出决算明细表(财决08-1表)'!CL9)*1</f>
        <v>0</v>
      </c>
      <c r="J98" s="122"/>
      <c r="K98" s="141"/>
      <c r="L98" s="149" t="str">
        <f t="shared" si="9"/>
        <v/>
      </c>
      <c r="M98" s="141"/>
      <c r="N98" s="150"/>
    </row>
    <row r="99" spans="1:14" s="128" customFormat="1" ht="18" customHeight="1">
      <c r="A99" s="144" t="str">
        <f t="array" ref="A99">INDEX(G:G,SMALL(IF($I$14:$I$107&gt;0,ROW($14:$107),4^8),ROW(G86)))&amp;""</f>
        <v/>
      </c>
      <c r="B99" s="145"/>
      <c r="C99" s="196" t="str">
        <f t="shared" si="5"/>
        <v/>
      </c>
      <c r="D99" s="146" t="str">
        <f t="shared" si="6"/>
        <v/>
      </c>
      <c r="E99" s="146" t="str">
        <f t="shared" si="7"/>
        <v/>
      </c>
      <c r="F99" s="197" t="str">
        <f t="shared" si="8"/>
        <v/>
      </c>
      <c r="G99" s="147" t="s">
        <v>303</v>
      </c>
      <c r="H99" s="151" t="s">
        <v>180</v>
      </c>
      <c r="I99" s="118">
        <f>('[1]Z08_1 一般公共预算财政拨款基本支出决算明细表(财决08-1表)'!CM9)*1</f>
        <v>0</v>
      </c>
      <c r="J99" s="122"/>
      <c r="K99" s="141"/>
      <c r="L99" s="149" t="str">
        <f t="shared" si="9"/>
        <v/>
      </c>
      <c r="M99" s="141"/>
      <c r="N99" s="150"/>
    </row>
    <row r="100" spans="1:14" s="128" customFormat="1" ht="18" customHeight="1">
      <c r="A100" s="144" t="str">
        <f t="array" ref="A100">INDEX(G:G,SMALL(IF($I$14:$I$107&gt;0,ROW($14:$107),4^8),ROW(G87)))&amp;""</f>
        <v/>
      </c>
      <c r="B100" s="145"/>
      <c r="C100" s="196" t="str">
        <f t="shared" si="5"/>
        <v/>
      </c>
      <c r="D100" s="146" t="str">
        <f t="shared" si="6"/>
        <v/>
      </c>
      <c r="E100" s="146" t="str">
        <f t="shared" si="7"/>
        <v/>
      </c>
      <c r="F100" s="197" t="str">
        <f t="shared" si="8"/>
        <v/>
      </c>
      <c r="G100" s="147" t="s">
        <v>304</v>
      </c>
      <c r="H100" s="151" t="s">
        <v>181</v>
      </c>
      <c r="I100" s="118">
        <f>('[1]Z08_1 一般公共预算财政拨款基本支出决算明细表(财决08-1表)'!CN9)*1</f>
        <v>0</v>
      </c>
      <c r="J100" s="122"/>
      <c r="K100" s="141"/>
      <c r="L100" s="149" t="str">
        <f t="shared" si="9"/>
        <v/>
      </c>
      <c r="M100" s="141"/>
      <c r="N100" s="150"/>
    </row>
    <row r="101" spans="1:14" s="128" customFormat="1" ht="18" customHeight="1">
      <c r="A101" s="144" t="str">
        <f t="array" ref="A101">INDEX(G:G,SMALL(IF($I$14:$I$107&gt;0,ROW($14:$107),4^8),ROW(G88)))&amp;""</f>
        <v/>
      </c>
      <c r="B101" s="145"/>
      <c r="C101" s="196" t="str">
        <f t="shared" si="5"/>
        <v/>
      </c>
      <c r="D101" s="146" t="str">
        <f t="shared" si="6"/>
        <v/>
      </c>
      <c r="E101" s="146" t="str">
        <f t="shared" si="7"/>
        <v/>
      </c>
      <c r="F101" s="197" t="str">
        <f t="shared" si="8"/>
        <v/>
      </c>
      <c r="G101" s="147" t="s">
        <v>305</v>
      </c>
      <c r="H101" s="148" t="s">
        <v>198</v>
      </c>
      <c r="I101" s="118">
        <f>('[1]Z08_1 一般公共预算财政拨款基本支出决算明细表(财决08-1表)'!CO9)*1</f>
        <v>0</v>
      </c>
      <c r="J101" s="122"/>
      <c r="K101" s="141"/>
      <c r="L101" s="149" t="str">
        <f t="shared" si="9"/>
        <v/>
      </c>
      <c r="M101" s="141"/>
      <c r="N101" s="150"/>
    </row>
    <row r="102" spans="1:14" s="128" customFormat="1" ht="18" customHeight="1">
      <c r="A102" s="144" t="str">
        <f t="array" ref="A102">INDEX(G:G,SMALL(IF($I$14:$I$107&gt;0,ROW($14:$107),4^8),ROW(G89)))&amp;""</f>
        <v/>
      </c>
      <c r="B102" s="145"/>
      <c r="C102" s="196" t="str">
        <f t="shared" si="5"/>
        <v/>
      </c>
      <c r="D102" s="146" t="str">
        <f t="shared" si="6"/>
        <v/>
      </c>
      <c r="E102" s="146" t="str">
        <f t="shared" si="7"/>
        <v/>
      </c>
      <c r="F102" s="197" t="str">
        <f t="shared" si="8"/>
        <v/>
      </c>
      <c r="G102" s="147" t="s">
        <v>306</v>
      </c>
      <c r="H102" s="151" t="s">
        <v>182</v>
      </c>
      <c r="I102" s="118">
        <f>('[1]Z08_1 一般公共预算财政拨款基本支出决算明细表(财决08-1表)'!CP9)*1</f>
        <v>0</v>
      </c>
      <c r="J102" s="122"/>
      <c r="K102" s="141"/>
      <c r="L102" s="149" t="str">
        <f t="shared" si="9"/>
        <v/>
      </c>
      <c r="M102" s="141"/>
      <c r="N102" s="150"/>
    </row>
    <row r="103" spans="1:14" s="128" customFormat="1" ht="18" customHeight="1">
      <c r="A103" s="144" t="str">
        <f t="array" ref="A103">INDEX(G:G,SMALL(IF($I$14:$I$107&gt;0,ROW($14:$107),4^8),ROW(G90)))&amp;""</f>
        <v/>
      </c>
      <c r="B103" s="145"/>
      <c r="C103" s="196" t="str">
        <f t="shared" si="5"/>
        <v/>
      </c>
      <c r="D103" s="146" t="str">
        <f t="shared" si="6"/>
        <v/>
      </c>
      <c r="E103" s="146" t="str">
        <f t="shared" si="7"/>
        <v/>
      </c>
      <c r="F103" s="197" t="str">
        <f t="shared" si="8"/>
        <v/>
      </c>
      <c r="G103" s="147" t="s">
        <v>307</v>
      </c>
      <c r="H103" s="151" t="s">
        <v>183</v>
      </c>
      <c r="I103" s="118">
        <f>('[1]Z08_1 一般公共预算财政拨款基本支出决算明细表(财决08-1表)'!CQ9)*1</f>
        <v>0</v>
      </c>
      <c r="J103" s="122"/>
      <c r="K103" s="141"/>
      <c r="L103" s="149" t="str">
        <f t="shared" si="9"/>
        <v/>
      </c>
      <c r="M103" s="141"/>
      <c r="N103" s="150"/>
    </row>
    <row r="104" spans="1:14" s="128" customFormat="1" ht="18" customHeight="1">
      <c r="A104" s="144" t="str">
        <f t="array" ref="A104">INDEX(G:G,SMALL(IF($I$14:$I$107&gt;0,ROW($14:$107),4^8),ROW(G91)))&amp;""</f>
        <v/>
      </c>
      <c r="B104" s="145"/>
      <c r="C104" s="196" t="str">
        <f t="shared" si="5"/>
        <v/>
      </c>
      <c r="D104" s="146" t="str">
        <f t="shared" si="6"/>
        <v/>
      </c>
      <c r="E104" s="146" t="str">
        <f t="shared" si="7"/>
        <v/>
      </c>
      <c r="F104" s="197" t="str">
        <f t="shared" si="8"/>
        <v/>
      </c>
      <c r="G104" s="147" t="s">
        <v>308</v>
      </c>
      <c r="H104" s="148" t="s">
        <v>199</v>
      </c>
      <c r="I104" s="118">
        <f>('[1]Z08_1 一般公共预算财政拨款基本支出决算明细表(财决08-1表)'!CR9)*1</f>
        <v>0</v>
      </c>
      <c r="J104" s="122"/>
      <c r="K104" s="141"/>
      <c r="L104" s="149" t="str">
        <f t="shared" si="9"/>
        <v/>
      </c>
      <c r="M104" s="141"/>
      <c r="N104" s="150"/>
    </row>
    <row r="105" spans="1:14" s="128" customFormat="1" ht="18" customHeight="1">
      <c r="A105" s="144" t="str">
        <f t="array" ref="A105">INDEX(G:G,SMALL(IF($I$14:$I$107&gt;0,ROW($14:$107),4^8),ROW(G92)))&amp;""</f>
        <v/>
      </c>
      <c r="B105" s="145"/>
      <c r="C105" s="196" t="str">
        <f t="shared" si="5"/>
        <v/>
      </c>
      <c r="D105" s="146" t="str">
        <f t="shared" si="6"/>
        <v/>
      </c>
      <c r="E105" s="146" t="str">
        <f t="shared" si="7"/>
        <v/>
      </c>
      <c r="F105" s="197" t="str">
        <f t="shared" si="8"/>
        <v/>
      </c>
      <c r="G105" s="147" t="s">
        <v>309</v>
      </c>
      <c r="H105" s="151" t="s">
        <v>184</v>
      </c>
      <c r="I105" s="118">
        <f>('[1]Z08_1 一般公共预算财政拨款基本支出决算明细表(财决08-1表)'!CS9)*1</f>
        <v>0</v>
      </c>
      <c r="J105" s="122"/>
      <c r="K105" s="141"/>
      <c r="L105" s="149" t="str">
        <f t="shared" si="9"/>
        <v/>
      </c>
      <c r="M105" s="141"/>
      <c r="N105" s="150"/>
    </row>
    <row r="106" spans="1:14" s="128" customFormat="1" ht="18" customHeight="1">
      <c r="A106" s="144" t="str">
        <f t="array" ref="A106">INDEX(G:G,SMALL(IF($I$14:$I$107&gt;0,ROW($14:$107),4^8),ROW(G93)))&amp;""</f>
        <v/>
      </c>
      <c r="B106" s="145"/>
      <c r="C106" s="196" t="str">
        <f t="shared" si="5"/>
        <v/>
      </c>
      <c r="D106" s="146" t="str">
        <f t="shared" si="6"/>
        <v/>
      </c>
      <c r="E106" s="146" t="str">
        <f t="shared" si="7"/>
        <v/>
      </c>
      <c r="F106" s="197" t="str">
        <f t="shared" si="8"/>
        <v/>
      </c>
      <c r="G106" s="147" t="s">
        <v>310</v>
      </c>
      <c r="H106" s="151" t="s">
        <v>185</v>
      </c>
      <c r="I106" s="118">
        <v>0</v>
      </c>
      <c r="J106" s="122"/>
      <c r="K106" s="141"/>
      <c r="L106" s="149" t="str">
        <f t="shared" si="9"/>
        <v/>
      </c>
      <c r="M106" s="141"/>
      <c r="N106" s="150"/>
    </row>
    <row r="107" spans="1:14" s="128" customFormat="1" ht="18" customHeight="1">
      <c r="A107" s="144" t="str">
        <f t="array" ref="A107">INDEX(G:G,SMALL(IF($I$14:$I$107&gt;0,ROW($14:$107),4^8),ROW(G94)))&amp;""</f>
        <v/>
      </c>
      <c r="B107" s="145"/>
      <c r="C107" s="196" t="str">
        <f t="shared" si="5"/>
        <v/>
      </c>
      <c r="D107" s="146" t="str">
        <f t="shared" si="6"/>
        <v/>
      </c>
      <c r="E107" s="146" t="str">
        <f t="shared" si="7"/>
        <v/>
      </c>
      <c r="F107" s="197" t="str">
        <f t="shared" si="8"/>
        <v/>
      </c>
      <c r="G107" s="147" t="s">
        <v>311</v>
      </c>
      <c r="H107" s="151" t="s">
        <v>186</v>
      </c>
      <c r="I107" s="118">
        <v>0</v>
      </c>
      <c r="J107" s="122"/>
      <c r="K107" s="141"/>
      <c r="L107" s="149" t="str">
        <f t="shared" si="9"/>
        <v/>
      </c>
      <c r="M107" s="141"/>
      <c r="N107" s="150"/>
    </row>
    <row r="108" spans="1:14">
      <c r="A108" s="155"/>
      <c r="B108" s="155"/>
      <c r="C108" s="156"/>
    </row>
    <row r="109" spans="1:14">
      <c r="A109" s="157"/>
      <c r="B109" s="157"/>
      <c r="C109" s="121"/>
    </row>
    <row r="110" spans="1:14">
      <c r="A110" s="157"/>
      <c r="B110" s="157"/>
      <c r="C110" s="121"/>
    </row>
    <row r="111" spans="1:14">
      <c r="A111" s="157"/>
      <c r="B111" s="157"/>
      <c r="C111" s="121"/>
      <c r="D111" s="130"/>
    </row>
  </sheetData>
  <sheetCalcPr fullCalcOnLoad="1"/>
  <sheetProtection password="CF7A" sheet="1"/>
  <mergeCells count="9">
    <mergeCell ref="A12:C12"/>
    <mergeCell ref="A13:C13"/>
    <mergeCell ref="A1:F1"/>
    <mergeCell ref="A8:C8"/>
    <mergeCell ref="D8:D11"/>
    <mergeCell ref="E8:E11"/>
    <mergeCell ref="F8:F11"/>
    <mergeCell ref="A9:B11"/>
    <mergeCell ref="C9:C11"/>
  </mergeCells>
  <phoneticPr fontId="2" type="noConversion"/>
  <conditionalFormatting sqref="C14:F107">
    <cfRule type="expression" dxfId="6" priority="1" stopIfTrue="1">
      <formula>ISNUMBER($D14)</formula>
    </cfRule>
  </conditionalFormatting>
  <conditionalFormatting sqref="B14:B107">
    <cfRule type="expression" dxfId="5" priority="2" stopIfTrue="1">
      <formula>ISNUMBER($D14)</formula>
    </cfRule>
  </conditionalFormatting>
  <conditionalFormatting sqref="A14:A107">
    <cfRule type="expression" dxfId="4" priority="3" stopIfTrue="1">
      <formula>ISNUMBER($D14)</formula>
    </cfRule>
  </conditionalFormatting>
  <printOptions horizontalCentered="1"/>
  <pageMargins left="0.35433070866141703" right="0.35433070866141703" top="0.39370078740157499" bottom="0.39370078740157499" header="0.511811023622047" footer="0.196850393700787"/>
  <pageSetup paperSize="9" orientation="landscape" r:id="rId1"/>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R23"/>
  <sheetViews>
    <sheetView showZeros="0" workbookViewId="0">
      <selection activeCell="E12" sqref="E12"/>
    </sheetView>
  </sheetViews>
  <sheetFormatPr defaultRowHeight="14.25"/>
  <cols>
    <col min="1" max="1" width="53" style="123" customWidth="1"/>
    <col min="2" max="2" width="54.25" style="123" customWidth="1"/>
    <col min="3" max="16384" width="9" style="123"/>
  </cols>
  <sheetData>
    <row r="1" spans="1:226" ht="25.5">
      <c r="A1" s="254" t="s">
        <v>341</v>
      </c>
      <c r="B1" s="254"/>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row>
    <row r="2" spans="1:226" ht="22.5">
      <c r="A2" s="160"/>
      <c r="B2" s="14" t="s">
        <v>342</v>
      </c>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59"/>
      <c r="AZ2" s="159"/>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59"/>
      <c r="CL2" s="159"/>
      <c r="CM2" s="159"/>
      <c r="CN2" s="159"/>
      <c r="CO2" s="159"/>
      <c r="CP2" s="159"/>
      <c r="CQ2" s="159"/>
      <c r="CR2" s="159"/>
      <c r="CS2" s="159"/>
      <c r="CT2" s="159"/>
      <c r="CU2" s="159"/>
      <c r="CV2" s="159"/>
      <c r="CW2" s="159"/>
      <c r="CX2" s="159"/>
      <c r="CY2" s="159"/>
      <c r="CZ2" s="159"/>
      <c r="DA2" s="159"/>
      <c r="DB2" s="159"/>
      <c r="DC2" s="159"/>
      <c r="DD2" s="159"/>
      <c r="DE2" s="159"/>
      <c r="DF2" s="159"/>
      <c r="DG2" s="159"/>
      <c r="DH2" s="159"/>
      <c r="DI2" s="159"/>
      <c r="DJ2" s="159"/>
      <c r="DK2" s="159"/>
      <c r="DL2" s="159"/>
      <c r="DM2" s="159"/>
      <c r="DN2" s="159"/>
      <c r="DO2" s="159"/>
      <c r="DP2" s="159"/>
      <c r="DQ2" s="159"/>
      <c r="DR2" s="159"/>
      <c r="DS2" s="159"/>
      <c r="DT2" s="159"/>
      <c r="DU2" s="159"/>
      <c r="DV2" s="159"/>
      <c r="DW2" s="159"/>
      <c r="DX2" s="159"/>
      <c r="DY2" s="159"/>
      <c r="DZ2" s="159"/>
      <c r="EA2" s="159"/>
      <c r="EB2" s="159"/>
      <c r="EC2" s="159"/>
      <c r="ED2" s="159"/>
      <c r="EE2" s="159"/>
      <c r="EF2" s="159"/>
      <c r="EG2" s="159"/>
      <c r="EH2" s="159"/>
      <c r="EI2" s="159"/>
      <c r="EJ2" s="159"/>
      <c r="EK2" s="159"/>
      <c r="EL2" s="159"/>
      <c r="EM2" s="159"/>
      <c r="EN2" s="159"/>
      <c r="EO2" s="159"/>
      <c r="EP2" s="159"/>
      <c r="EQ2" s="159"/>
      <c r="ER2" s="159"/>
      <c r="ES2" s="159"/>
      <c r="ET2" s="159"/>
      <c r="EU2" s="159"/>
      <c r="EV2" s="159"/>
      <c r="EW2" s="159"/>
      <c r="EX2" s="159"/>
      <c r="EY2" s="159"/>
      <c r="EZ2" s="159"/>
      <c r="FA2" s="159"/>
      <c r="FB2" s="159"/>
      <c r="FC2" s="159"/>
      <c r="FD2" s="159"/>
      <c r="FE2" s="159"/>
      <c r="FF2" s="159"/>
      <c r="FG2" s="159"/>
      <c r="FH2" s="159"/>
      <c r="FI2" s="159"/>
      <c r="FJ2" s="159"/>
      <c r="FK2" s="159"/>
      <c r="FL2" s="159"/>
      <c r="FM2" s="159"/>
      <c r="FN2" s="159"/>
      <c r="FO2" s="159"/>
      <c r="FP2" s="159"/>
      <c r="FQ2" s="159"/>
      <c r="FR2" s="159"/>
      <c r="FS2" s="159"/>
      <c r="FT2" s="159"/>
      <c r="FU2" s="159"/>
      <c r="FV2" s="159"/>
      <c r="FW2" s="159"/>
      <c r="FX2" s="159"/>
      <c r="FY2" s="159"/>
      <c r="FZ2" s="159"/>
      <c r="GA2" s="159"/>
      <c r="GB2" s="159"/>
      <c r="GC2" s="159"/>
      <c r="GD2" s="159"/>
      <c r="GE2" s="159"/>
      <c r="GF2" s="159"/>
      <c r="GG2" s="159"/>
      <c r="GH2" s="159"/>
      <c r="GI2" s="159"/>
      <c r="GJ2" s="159"/>
      <c r="GK2" s="159"/>
      <c r="GL2" s="159"/>
      <c r="GM2" s="159"/>
      <c r="GN2" s="159"/>
      <c r="GO2" s="159"/>
      <c r="GP2" s="159"/>
      <c r="GQ2" s="159"/>
      <c r="GR2" s="159"/>
      <c r="GS2" s="159"/>
      <c r="GT2" s="159"/>
      <c r="GU2" s="159"/>
      <c r="GV2" s="159"/>
      <c r="GW2" s="159"/>
      <c r="GX2" s="159"/>
      <c r="GY2" s="159"/>
      <c r="GZ2" s="159"/>
      <c r="HA2" s="159"/>
      <c r="HB2" s="159"/>
      <c r="HC2" s="159"/>
      <c r="HD2" s="159"/>
      <c r="HE2" s="159"/>
      <c r="HF2" s="159"/>
      <c r="HG2" s="159"/>
      <c r="HH2" s="159"/>
      <c r="HI2" s="159"/>
      <c r="HJ2" s="159"/>
      <c r="HK2" s="159"/>
      <c r="HL2" s="159"/>
      <c r="HM2" s="159"/>
      <c r="HN2" s="159"/>
      <c r="HO2" s="159"/>
      <c r="HP2" s="159"/>
      <c r="HQ2" s="159"/>
      <c r="HR2" s="159"/>
    </row>
    <row r="3" spans="1:226">
      <c r="A3" s="51" t="str">
        <f>'01收入支出决算总表'!A3</f>
        <v>部门：益阳市委党史研究室</v>
      </c>
      <c r="B3" s="161" t="s">
        <v>104</v>
      </c>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59"/>
      <c r="CP3" s="159"/>
      <c r="CQ3" s="159"/>
      <c r="CR3" s="159"/>
      <c r="CS3" s="159"/>
      <c r="CT3" s="159"/>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59"/>
      <c r="DT3" s="159"/>
      <c r="DU3" s="159"/>
      <c r="DV3" s="159"/>
      <c r="DW3" s="159"/>
      <c r="DX3" s="159"/>
      <c r="DY3" s="159"/>
      <c r="DZ3" s="159"/>
      <c r="EA3" s="159"/>
      <c r="EB3" s="159"/>
      <c r="EC3" s="159"/>
      <c r="ED3" s="159"/>
      <c r="EE3" s="159"/>
      <c r="EF3" s="159"/>
      <c r="EG3" s="159"/>
      <c r="EH3" s="159"/>
      <c r="EI3" s="159"/>
      <c r="EJ3" s="159"/>
      <c r="EK3" s="159"/>
      <c r="EL3" s="159"/>
      <c r="EM3" s="159"/>
      <c r="EN3" s="159"/>
      <c r="EO3" s="159"/>
      <c r="EP3" s="159"/>
      <c r="EQ3" s="159"/>
      <c r="ER3" s="159"/>
      <c r="ES3" s="159"/>
      <c r="ET3" s="159"/>
      <c r="EU3" s="159"/>
      <c r="EV3" s="159"/>
      <c r="EW3" s="159"/>
      <c r="EX3" s="159"/>
      <c r="EY3" s="159"/>
      <c r="EZ3" s="159"/>
      <c r="FA3" s="159"/>
      <c r="FB3" s="159"/>
      <c r="FC3" s="159"/>
      <c r="FD3" s="159"/>
      <c r="FE3" s="159"/>
      <c r="FF3" s="159"/>
      <c r="FG3" s="159"/>
      <c r="FH3" s="159"/>
      <c r="FI3" s="159"/>
      <c r="FJ3" s="159"/>
      <c r="FK3" s="159"/>
      <c r="FL3" s="159"/>
      <c r="FM3" s="159"/>
      <c r="FN3" s="159"/>
      <c r="FO3" s="159"/>
      <c r="FP3" s="159"/>
      <c r="FQ3" s="159"/>
      <c r="FR3" s="159"/>
      <c r="FS3" s="159"/>
      <c r="FT3" s="159"/>
      <c r="FU3" s="159"/>
      <c r="FV3" s="159"/>
      <c r="FW3" s="159"/>
      <c r="FX3" s="159"/>
      <c r="FY3" s="159"/>
      <c r="FZ3" s="159"/>
      <c r="GA3" s="159"/>
      <c r="GB3" s="159"/>
      <c r="GC3" s="159"/>
      <c r="GD3" s="159"/>
      <c r="GE3" s="159"/>
      <c r="GF3" s="159"/>
      <c r="GG3" s="159"/>
      <c r="GH3" s="159"/>
      <c r="GI3" s="159"/>
      <c r="GJ3" s="159"/>
      <c r="GK3" s="159"/>
      <c r="GL3" s="159"/>
      <c r="GM3" s="159"/>
      <c r="GN3" s="159"/>
      <c r="GO3" s="159"/>
      <c r="GP3" s="159"/>
      <c r="GQ3" s="159"/>
      <c r="GR3" s="159"/>
      <c r="GS3" s="159"/>
      <c r="GT3" s="159"/>
      <c r="GU3" s="159"/>
      <c r="GV3" s="159"/>
      <c r="GW3" s="159"/>
      <c r="GX3" s="159"/>
      <c r="GY3" s="159"/>
      <c r="GZ3" s="159"/>
      <c r="HA3" s="159"/>
      <c r="HB3" s="159"/>
      <c r="HC3" s="159"/>
      <c r="HD3" s="159"/>
      <c r="HE3" s="159"/>
      <c r="HF3" s="159"/>
      <c r="HG3" s="159"/>
      <c r="HH3" s="159"/>
      <c r="HI3" s="159"/>
      <c r="HJ3" s="159"/>
      <c r="HK3" s="159"/>
      <c r="HL3" s="159"/>
      <c r="HM3" s="159"/>
      <c r="HN3" s="159"/>
      <c r="HO3" s="159"/>
      <c r="HP3" s="159"/>
      <c r="HQ3" s="159"/>
      <c r="HR3" s="159"/>
    </row>
    <row r="4" spans="1:226" ht="23.1" customHeight="1">
      <c r="A4" s="162" t="s">
        <v>89</v>
      </c>
      <c r="B4" s="162" t="s">
        <v>90</v>
      </c>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c r="CZ4" s="163"/>
      <c r="DA4" s="163"/>
      <c r="DB4" s="163"/>
      <c r="DC4" s="163"/>
      <c r="DD4" s="163"/>
      <c r="DE4" s="163"/>
      <c r="DF4" s="163"/>
      <c r="DG4" s="163"/>
      <c r="DH4" s="163"/>
      <c r="DI4" s="163"/>
      <c r="DJ4" s="163"/>
      <c r="DK4" s="163"/>
      <c r="DL4" s="163"/>
      <c r="DM4" s="163"/>
      <c r="DN4" s="163"/>
      <c r="DO4" s="163"/>
      <c r="DP4" s="163"/>
      <c r="DQ4" s="163"/>
      <c r="DR4" s="163"/>
      <c r="DS4" s="163"/>
      <c r="DT4" s="163"/>
      <c r="DU4" s="163"/>
      <c r="DV4" s="163"/>
      <c r="DW4" s="163"/>
      <c r="DX4" s="163"/>
      <c r="DY4" s="163"/>
      <c r="DZ4" s="163"/>
      <c r="EA4" s="163"/>
      <c r="EB4" s="163"/>
      <c r="EC4" s="163"/>
      <c r="ED4" s="163"/>
      <c r="EE4" s="163"/>
      <c r="EF4" s="163"/>
      <c r="EG4" s="163"/>
      <c r="EH4" s="163"/>
      <c r="EI4" s="163"/>
      <c r="EJ4" s="163"/>
      <c r="EK4" s="163"/>
      <c r="EL4" s="163"/>
      <c r="EM4" s="163"/>
      <c r="EN4" s="163"/>
      <c r="EO4" s="163"/>
      <c r="EP4" s="163"/>
      <c r="EQ4" s="163"/>
      <c r="ER4" s="163"/>
      <c r="ES4" s="163"/>
      <c r="ET4" s="163"/>
      <c r="EU4" s="163"/>
      <c r="EV4" s="163"/>
      <c r="EW4" s="163"/>
      <c r="EX4" s="163"/>
      <c r="EY4" s="163"/>
      <c r="EZ4" s="163"/>
      <c r="FA4" s="163"/>
      <c r="FB4" s="163"/>
      <c r="FC4" s="163"/>
      <c r="FD4" s="163"/>
      <c r="FE4" s="163"/>
      <c r="FF4" s="163"/>
      <c r="FG4" s="163"/>
      <c r="FH4" s="163"/>
      <c r="FI4" s="163"/>
      <c r="FJ4" s="163"/>
      <c r="FK4" s="163"/>
      <c r="FL4" s="163"/>
      <c r="FM4" s="163"/>
      <c r="FN4" s="163"/>
      <c r="FO4" s="163"/>
      <c r="FP4" s="163"/>
      <c r="FQ4" s="163"/>
      <c r="FR4" s="163"/>
      <c r="FS4" s="163"/>
      <c r="FT4" s="163"/>
      <c r="FU4" s="163"/>
      <c r="FV4" s="163"/>
      <c r="FW4" s="163"/>
      <c r="FX4" s="163"/>
      <c r="FY4" s="163"/>
      <c r="FZ4" s="163"/>
      <c r="GA4" s="163"/>
      <c r="GB4" s="163"/>
      <c r="GC4" s="163"/>
      <c r="GD4" s="163"/>
      <c r="GE4" s="163"/>
      <c r="GF4" s="163"/>
      <c r="GG4" s="163"/>
      <c r="GH4" s="163"/>
      <c r="GI4" s="163"/>
      <c r="GJ4" s="163"/>
      <c r="GK4" s="163"/>
      <c r="GL4" s="163"/>
      <c r="GM4" s="163"/>
      <c r="GN4" s="163"/>
      <c r="GO4" s="163"/>
      <c r="GP4" s="163"/>
      <c r="GQ4" s="163"/>
      <c r="GR4" s="163"/>
      <c r="GS4" s="163"/>
      <c r="GT4" s="163"/>
      <c r="GU4" s="163"/>
      <c r="GV4" s="163"/>
      <c r="GW4" s="163"/>
      <c r="GX4" s="163"/>
      <c r="GY4" s="163"/>
      <c r="GZ4" s="163"/>
      <c r="HA4" s="163"/>
      <c r="HB4" s="163"/>
      <c r="HC4" s="163"/>
      <c r="HD4" s="163"/>
      <c r="HE4" s="163"/>
      <c r="HF4" s="163"/>
      <c r="HG4" s="163"/>
      <c r="HH4" s="163"/>
      <c r="HI4" s="163"/>
      <c r="HJ4" s="163"/>
      <c r="HK4" s="163"/>
      <c r="HL4" s="163"/>
      <c r="HM4" s="163"/>
      <c r="HN4" s="163"/>
      <c r="HO4" s="163"/>
      <c r="HP4" s="163"/>
      <c r="HQ4" s="163"/>
      <c r="HR4" s="163"/>
    </row>
    <row r="5" spans="1:226" ht="23.1" customHeight="1">
      <c r="A5" s="164" t="s">
        <v>91</v>
      </c>
      <c r="B5" s="165">
        <f>'[1]CS05 部门决算相关信息统计表'!$D$6</f>
        <v>8.85</v>
      </c>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c r="CZ5" s="163"/>
      <c r="DA5" s="163"/>
      <c r="DB5" s="163"/>
      <c r="DC5" s="163"/>
      <c r="DD5" s="163"/>
      <c r="DE5" s="163"/>
      <c r="DF5" s="163"/>
      <c r="DG5" s="163"/>
      <c r="DH5" s="163"/>
      <c r="DI5" s="163"/>
      <c r="DJ5" s="163"/>
      <c r="DK5" s="163"/>
      <c r="DL5" s="163"/>
      <c r="DM5" s="163"/>
      <c r="DN5" s="163"/>
      <c r="DO5" s="163"/>
      <c r="DP5" s="163"/>
      <c r="DQ5" s="163"/>
      <c r="DR5" s="163"/>
      <c r="DS5" s="163"/>
      <c r="DT5" s="163"/>
      <c r="DU5" s="163"/>
      <c r="DV5" s="163"/>
      <c r="DW5" s="163"/>
      <c r="DX5" s="163"/>
      <c r="DY5" s="163"/>
      <c r="DZ5" s="163"/>
      <c r="EA5" s="163"/>
      <c r="EB5" s="163"/>
      <c r="EC5" s="163"/>
      <c r="ED5" s="163"/>
      <c r="EE5" s="163"/>
      <c r="EF5" s="163"/>
      <c r="EG5" s="163"/>
      <c r="EH5" s="163"/>
      <c r="EI5" s="163"/>
      <c r="EJ5" s="163"/>
      <c r="EK5" s="163"/>
      <c r="EL5" s="163"/>
      <c r="EM5" s="163"/>
      <c r="EN5" s="163"/>
      <c r="EO5" s="163"/>
      <c r="EP5" s="163"/>
      <c r="EQ5" s="163"/>
      <c r="ER5" s="163"/>
      <c r="ES5" s="163"/>
      <c r="ET5" s="163"/>
      <c r="EU5" s="163"/>
      <c r="EV5" s="163"/>
      <c r="EW5" s="163"/>
      <c r="EX5" s="163"/>
      <c r="EY5" s="163"/>
      <c r="EZ5" s="163"/>
      <c r="FA5" s="163"/>
      <c r="FB5" s="163"/>
      <c r="FC5" s="163"/>
      <c r="FD5" s="163"/>
      <c r="FE5" s="163"/>
      <c r="FF5" s="163"/>
      <c r="FG5" s="163"/>
      <c r="FH5" s="163"/>
      <c r="FI5" s="163"/>
      <c r="FJ5" s="163"/>
      <c r="FK5" s="163"/>
      <c r="FL5" s="163"/>
      <c r="FM5" s="163"/>
      <c r="FN5" s="163"/>
      <c r="FO5" s="163"/>
      <c r="FP5" s="163"/>
      <c r="FQ5" s="163"/>
      <c r="FR5" s="163"/>
      <c r="FS5" s="163"/>
      <c r="FT5" s="163"/>
      <c r="FU5" s="163"/>
      <c r="FV5" s="163"/>
      <c r="FW5" s="163"/>
      <c r="FX5" s="163"/>
      <c r="FY5" s="163"/>
      <c r="FZ5" s="163"/>
      <c r="GA5" s="163"/>
      <c r="GB5" s="163"/>
      <c r="GC5" s="163"/>
      <c r="GD5" s="163"/>
      <c r="GE5" s="163"/>
      <c r="GF5" s="163"/>
      <c r="GG5" s="163"/>
      <c r="GH5" s="163"/>
      <c r="GI5" s="163"/>
      <c r="GJ5" s="163"/>
      <c r="GK5" s="163"/>
      <c r="GL5" s="163"/>
      <c r="GM5" s="163"/>
      <c r="GN5" s="163"/>
      <c r="GO5" s="163"/>
      <c r="GP5" s="163"/>
      <c r="GQ5" s="163"/>
      <c r="GR5" s="163"/>
      <c r="GS5" s="163"/>
      <c r="GT5" s="163"/>
      <c r="GU5" s="163"/>
      <c r="GV5" s="163"/>
      <c r="GW5" s="163"/>
      <c r="GX5" s="163"/>
      <c r="GY5" s="163"/>
      <c r="GZ5" s="163"/>
      <c r="HA5" s="163"/>
      <c r="HB5" s="163"/>
      <c r="HC5" s="163"/>
      <c r="HD5" s="163"/>
      <c r="HE5" s="163"/>
      <c r="HF5" s="163"/>
      <c r="HG5" s="163"/>
      <c r="HH5" s="163"/>
      <c r="HI5" s="163"/>
      <c r="HJ5" s="163"/>
      <c r="HK5" s="163"/>
      <c r="HL5" s="163"/>
      <c r="HM5" s="163"/>
      <c r="HN5" s="163"/>
      <c r="HO5" s="163"/>
      <c r="HP5" s="163"/>
      <c r="HQ5" s="163"/>
      <c r="HR5" s="163"/>
    </row>
    <row r="6" spans="1:226" ht="23.1" customHeight="1">
      <c r="A6" s="166" t="s">
        <v>92</v>
      </c>
      <c r="B6" s="165">
        <f>'[1]CS05 部门决算相关信息统计表'!$D$7</f>
        <v>0</v>
      </c>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c r="DL6" s="163"/>
      <c r="DM6" s="163"/>
      <c r="DN6" s="163"/>
      <c r="DO6" s="163"/>
      <c r="DP6" s="163"/>
      <c r="DQ6" s="163"/>
      <c r="DR6" s="163"/>
      <c r="DS6" s="163"/>
      <c r="DT6" s="163"/>
      <c r="DU6" s="163"/>
      <c r="DV6" s="163"/>
      <c r="DW6" s="163"/>
      <c r="DX6" s="163"/>
      <c r="DY6" s="163"/>
      <c r="DZ6" s="163"/>
      <c r="EA6" s="163"/>
      <c r="EB6" s="163"/>
      <c r="EC6" s="163"/>
      <c r="ED6" s="163"/>
      <c r="EE6" s="163"/>
      <c r="EF6" s="163"/>
      <c r="EG6" s="163"/>
      <c r="EH6" s="163"/>
      <c r="EI6" s="163"/>
      <c r="EJ6" s="163"/>
      <c r="EK6" s="163"/>
      <c r="EL6" s="163"/>
      <c r="EM6" s="163"/>
      <c r="EN6" s="163"/>
      <c r="EO6" s="163"/>
      <c r="EP6" s="163"/>
      <c r="EQ6" s="163"/>
      <c r="ER6" s="163"/>
      <c r="ES6" s="163"/>
      <c r="ET6" s="163"/>
      <c r="EU6" s="163"/>
      <c r="EV6" s="163"/>
      <c r="EW6" s="163"/>
      <c r="EX6" s="163"/>
      <c r="EY6" s="163"/>
      <c r="EZ6" s="163"/>
      <c r="FA6" s="163"/>
      <c r="FB6" s="163"/>
      <c r="FC6" s="163"/>
      <c r="FD6" s="163"/>
      <c r="FE6" s="163"/>
      <c r="FF6" s="163"/>
      <c r="FG6" s="163"/>
      <c r="FH6" s="163"/>
      <c r="FI6" s="163"/>
      <c r="FJ6" s="163"/>
      <c r="FK6" s="163"/>
      <c r="FL6" s="163"/>
      <c r="FM6" s="163"/>
      <c r="FN6" s="163"/>
      <c r="FO6" s="163"/>
      <c r="FP6" s="163"/>
      <c r="FQ6" s="163"/>
      <c r="FR6" s="163"/>
      <c r="FS6" s="163"/>
      <c r="FT6" s="163"/>
      <c r="FU6" s="163"/>
      <c r="FV6" s="163"/>
      <c r="FW6" s="163"/>
      <c r="FX6" s="163"/>
      <c r="FY6" s="163"/>
      <c r="FZ6" s="163"/>
      <c r="GA6" s="163"/>
      <c r="GB6" s="163"/>
      <c r="GC6" s="163"/>
      <c r="GD6" s="163"/>
      <c r="GE6" s="163"/>
      <c r="GF6" s="163"/>
      <c r="GG6" s="163"/>
      <c r="GH6" s="163"/>
      <c r="GI6" s="163"/>
      <c r="GJ6" s="163"/>
      <c r="GK6" s="163"/>
      <c r="GL6" s="163"/>
      <c r="GM6" s="163"/>
      <c r="GN6" s="163"/>
      <c r="GO6" s="163"/>
      <c r="GP6" s="163"/>
      <c r="GQ6" s="163"/>
      <c r="GR6" s="163"/>
      <c r="GS6" s="163"/>
      <c r="GT6" s="163"/>
      <c r="GU6" s="163"/>
      <c r="GV6" s="163"/>
      <c r="GW6" s="163"/>
      <c r="GX6" s="163"/>
      <c r="GY6" s="163"/>
      <c r="GZ6" s="163"/>
      <c r="HA6" s="163"/>
      <c r="HB6" s="163"/>
      <c r="HC6" s="163"/>
      <c r="HD6" s="163"/>
      <c r="HE6" s="163"/>
      <c r="HF6" s="163"/>
      <c r="HG6" s="163"/>
      <c r="HH6" s="163"/>
      <c r="HI6" s="163"/>
      <c r="HJ6" s="163"/>
      <c r="HK6" s="163"/>
      <c r="HL6" s="163"/>
      <c r="HM6" s="163"/>
      <c r="HN6" s="163"/>
      <c r="HO6" s="163"/>
      <c r="HP6" s="163"/>
      <c r="HQ6" s="163"/>
      <c r="HR6" s="163"/>
    </row>
    <row r="7" spans="1:226" ht="23.1" customHeight="1">
      <c r="A7" s="166" t="s">
        <v>93</v>
      </c>
      <c r="B7" s="165">
        <f>'[1]CS05 部门决算相关信息统计表'!$D$8</f>
        <v>4.78</v>
      </c>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c r="EF7" s="163"/>
      <c r="EG7" s="163"/>
      <c r="EH7" s="163"/>
      <c r="EI7" s="163"/>
      <c r="EJ7" s="163"/>
      <c r="EK7" s="163"/>
      <c r="EL7" s="163"/>
      <c r="EM7" s="163"/>
      <c r="EN7" s="163"/>
      <c r="EO7" s="163"/>
      <c r="EP7" s="163"/>
      <c r="EQ7" s="163"/>
      <c r="ER7" s="163"/>
      <c r="ES7" s="163"/>
      <c r="ET7" s="163"/>
      <c r="EU7" s="163"/>
      <c r="EV7" s="163"/>
      <c r="EW7" s="163"/>
      <c r="EX7" s="163"/>
      <c r="EY7" s="163"/>
      <c r="EZ7" s="163"/>
      <c r="FA7" s="163"/>
      <c r="FB7" s="163"/>
      <c r="FC7" s="163"/>
      <c r="FD7" s="163"/>
      <c r="FE7" s="163"/>
      <c r="FF7" s="163"/>
      <c r="FG7" s="163"/>
      <c r="FH7" s="163"/>
      <c r="FI7" s="163"/>
      <c r="FJ7" s="163"/>
      <c r="FK7" s="163"/>
      <c r="FL7" s="163"/>
      <c r="FM7" s="163"/>
      <c r="FN7" s="163"/>
      <c r="FO7" s="163"/>
      <c r="FP7" s="163"/>
      <c r="FQ7" s="163"/>
      <c r="FR7" s="163"/>
      <c r="FS7" s="163"/>
      <c r="FT7" s="163"/>
      <c r="FU7" s="163"/>
      <c r="FV7" s="163"/>
      <c r="FW7" s="163"/>
      <c r="FX7" s="163"/>
      <c r="FY7" s="163"/>
      <c r="FZ7" s="163"/>
      <c r="GA7" s="163"/>
      <c r="GB7" s="163"/>
      <c r="GC7" s="163"/>
      <c r="GD7" s="163"/>
      <c r="GE7" s="163"/>
      <c r="GF7" s="163"/>
      <c r="GG7" s="163"/>
      <c r="GH7" s="163"/>
      <c r="GI7" s="163"/>
      <c r="GJ7" s="163"/>
      <c r="GK7" s="163"/>
      <c r="GL7" s="163"/>
      <c r="GM7" s="163"/>
      <c r="GN7" s="163"/>
      <c r="GO7" s="163"/>
      <c r="GP7" s="163"/>
      <c r="GQ7" s="163"/>
      <c r="GR7" s="163"/>
      <c r="GS7" s="163"/>
      <c r="GT7" s="163"/>
      <c r="GU7" s="163"/>
      <c r="GV7" s="163"/>
      <c r="GW7" s="163"/>
      <c r="GX7" s="163"/>
      <c r="GY7" s="163"/>
      <c r="GZ7" s="163"/>
      <c r="HA7" s="163"/>
      <c r="HB7" s="163"/>
      <c r="HC7" s="163"/>
      <c r="HD7" s="163"/>
      <c r="HE7" s="163"/>
      <c r="HF7" s="163"/>
      <c r="HG7" s="163"/>
      <c r="HH7" s="163"/>
      <c r="HI7" s="163"/>
      <c r="HJ7" s="163"/>
      <c r="HK7" s="163"/>
      <c r="HL7" s="163"/>
      <c r="HM7" s="163"/>
      <c r="HN7" s="163"/>
      <c r="HO7" s="163"/>
      <c r="HP7" s="163"/>
      <c r="HQ7" s="163"/>
      <c r="HR7" s="163"/>
    </row>
    <row r="8" spans="1:226" ht="23.1" customHeight="1">
      <c r="A8" s="166" t="s">
        <v>94</v>
      </c>
      <c r="B8" s="165">
        <f>'[1]CS05 部门决算相关信息统计表'!$D$9</f>
        <v>0</v>
      </c>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c r="FN8" s="163"/>
      <c r="FO8" s="163"/>
      <c r="FP8" s="163"/>
      <c r="FQ8" s="163"/>
      <c r="FR8" s="163"/>
      <c r="FS8" s="163"/>
      <c r="FT8" s="163"/>
      <c r="FU8" s="163"/>
      <c r="FV8" s="163"/>
      <c r="FW8" s="163"/>
      <c r="FX8" s="163"/>
      <c r="FY8" s="163"/>
      <c r="FZ8" s="163"/>
      <c r="GA8" s="163"/>
      <c r="GB8" s="163"/>
      <c r="GC8" s="163"/>
      <c r="GD8" s="163"/>
      <c r="GE8" s="163"/>
      <c r="GF8" s="163"/>
      <c r="GG8" s="163"/>
      <c r="GH8" s="163"/>
      <c r="GI8" s="163"/>
      <c r="GJ8" s="163"/>
      <c r="GK8" s="163"/>
      <c r="GL8" s="163"/>
      <c r="GM8" s="163"/>
      <c r="GN8" s="163"/>
      <c r="GO8" s="163"/>
      <c r="GP8" s="163"/>
      <c r="GQ8" s="163"/>
      <c r="GR8" s="163"/>
      <c r="GS8" s="163"/>
      <c r="GT8" s="163"/>
      <c r="GU8" s="163"/>
      <c r="GV8" s="163"/>
      <c r="GW8" s="163"/>
      <c r="GX8" s="163"/>
      <c r="GY8" s="163"/>
      <c r="GZ8" s="163"/>
      <c r="HA8" s="163"/>
      <c r="HB8" s="163"/>
      <c r="HC8" s="163"/>
      <c r="HD8" s="163"/>
      <c r="HE8" s="163"/>
      <c r="HF8" s="163"/>
      <c r="HG8" s="163"/>
      <c r="HH8" s="163"/>
      <c r="HI8" s="163"/>
      <c r="HJ8" s="163"/>
      <c r="HK8" s="163"/>
      <c r="HL8" s="163"/>
      <c r="HM8" s="163"/>
      <c r="HN8" s="163"/>
      <c r="HO8" s="163"/>
      <c r="HP8" s="163"/>
      <c r="HQ8" s="163"/>
      <c r="HR8" s="163"/>
    </row>
    <row r="9" spans="1:226" ht="23.1" customHeight="1">
      <c r="A9" s="166" t="s">
        <v>95</v>
      </c>
      <c r="B9" s="165">
        <f>'[1]CS05 部门决算相关信息统计表'!$D$10</f>
        <v>4.78</v>
      </c>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c r="CX9" s="163"/>
      <c r="CY9" s="163"/>
      <c r="CZ9" s="163"/>
      <c r="DA9" s="163"/>
      <c r="DB9" s="163"/>
      <c r="DC9" s="163"/>
      <c r="DD9" s="163"/>
      <c r="DE9" s="163"/>
      <c r="DF9" s="163"/>
      <c r="DG9" s="163"/>
      <c r="DH9" s="163"/>
      <c r="DI9" s="163"/>
      <c r="DJ9" s="163"/>
      <c r="DK9" s="163"/>
      <c r="DL9" s="163"/>
      <c r="DM9" s="163"/>
      <c r="DN9" s="163"/>
      <c r="DO9" s="163"/>
      <c r="DP9" s="163"/>
      <c r="DQ9" s="163"/>
      <c r="DR9" s="163"/>
      <c r="DS9" s="163"/>
      <c r="DT9" s="163"/>
      <c r="DU9" s="163"/>
      <c r="DV9" s="163"/>
      <c r="DW9" s="163"/>
      <c r="DX9" s="163"/>
      <c r="DY9" s="163"/>
      <c r="DZ9" s="163"/>
      <c r="EA9" s="163"/>
      <c r="EB9" s="163"/>
      <c r="EC9" s="163"/>
      <c r="ED9" s="163"/>
      <c r="EE9" s="163"/>
      <c r="EF9" s="163"/>
      <c r="EG9" s="163"/>
      <c r="EH9" s="163"/>
      <c r="EI9" s="163"/>
      <c r="EJ9" s="163"/>
      <c r="EK9" s="163"/>
      <c r="EL9" s="163"/>
      <c r="EM9" s="163"/>
      <c r="EN9" s="163"/>
      <c r="EO9" s="163"/>
      <c r="EP9" s="163"/>
      <c r="EQ9" s="163"/>
      <c r="ER9" s="163"/>
      <c r="ES9" s="163"/>
      <c r="ET9" s="163"/>
      <c r="EU9" s="163"/>
      <c r="EV9" s="163"/>
      <c r="EW9" s="163"/>
      <c r="EX9" s="163"/>
      <c r="EY9" s="163"/>
      <c r="EZ9" s="163"/>
      <c r="FA9" s="163"/>
      <c r="FB9" s="163"/>
      <c r="FC9" s="163"/>
      <c r="FD9" s="163"/>
      <c r="FE9" s="163"/>
      <c r="FF9" s="163"/>
      <c r="FG9" s="163"/>
      <c r="FH9" s="163"/>
      <c r="FI9" s="163"/>
      <c r="FJ9" s="163"/>
      <c r="FK9" s="163"/>
      <c r="FL9" s="163"/>
      <c r="FM9" s="163"/>
      <c r="FN9" s="163"/>
      <c r="FO9" s="163"/>
      <c r="FP9" s="163"/>
      <c r="FQ9" s="163"/>
      <c r="FR9" s="163"/>
      <c r="FS9" s="163"/>
      <c r="FT9" s="163"/>
      <c r="FU9" s="163"/>
      <c r="FV9" s="163"/>
      <c r="FW9" s="163"/>
      <c r="FX9" s="163"/>
      <c r="FY9" s="163"/>
      <c r="FZ9" s="163"/>
      <c r="GA9" s="163"/>
      <c r="GB9" s="163"/>
      <c r="GC9" s="163"/>
      <c r="GD9" s="163"/>
      <c r="GE9" s="163"/>
      <c r="GF9" s="163"/>
      <c r="GG9" s="163"/>
      <c r="GH9" s="163"/>
      <c r="GI9" s="163"/>
      <c r="GJ9" s="163"/>
      <c r="GK9" s="163"/>
      <c r="GL9" s="163"/>
      <c r="GM9" s="163"/>
      <c r="GN9" s="163"/>
      <c r="GO9" s="163"/>
      <c r="GP9" s="163"/>
      <c r="GQ9" s="163"/>
      <c r="GR9" s="163"/>
      <c r="GS9" s="163"/>
      <c r="GT9" s="163"/>
      <c r="GU9" s="163"/>
      <c r="GV9" s="163"/>
      <c r="GW9" s="163"/>
      <c r="GX9" s="163"/>
      <c r="GY9" s="163"/>
      <c r="GZ9" s="163"/>
      <c r="HA9" s="163"/>
      <c r="HB9" s="163"/>
      <c r="HC9" s="163"/>
      <c r="HD9" s="163"/>
      <c r="HE9" s="163"/>
      <c r="HF9" s="163"/>
      <c r="HG9" s="163"/>
      <c r="HH9" s="163"/>
      <c r="HI9" s="163"/>
      <c r="HJ9" s="163"/>
      <c r="HK9" s="163"/>
      <c r="HL9" s="163"/>
      <c r="HM9" s="163"/>
      <c r="HN9" s="163"/>
      <c r="HO9" s="163"/>
      <c r="HP9" s="163"/>
      <c r="HQ9" s="163"/>
      <c r="HR9" s="163"/>
    </row>
    <row r="10" spans="1:226" ht="23.1" customHeight="1">
      <c r="A10" s="166" t="s">
        <v>96</v>
      </c>
      <c r="B10" s="165">
        <f>'[1]CS05 部门决算相关信息统计表'!$D$11</f>
        <v>4.07</v>
      </c>
      <c r="C10" s="163"/>
      <c r="D10" s="163"/>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c r="AP10" s="163"/>
      <c r="AQ10" s="163"/>
      <c r="AR10" s="163"/>
      <c r="AS10" s="163"/>
      <c r="AT10" s="163"/>
      <c r="AU10" s="163"/>
      <c r="AV10" s="163"/>
      <c r="AW10" s="163"/>
      <c r="AX10" s="163"/>
      <c r="AY10" s="163"/>
      <c r="AZ10" s="163"/>
      <c r="BA10" s="163"/>
      <c r="BB10" s="163"/>
      <c r="BC10" s="163"/>
      <c r="BD10" s="163"/>
      <c r="BE10" s="163"/>
      <c r="BF10" s="163"/>
      <c r="BG10" s="163"/>
      <c r="BH10" s="163"/>
      <c r="BI10" s="163"/>
      <c r="BJ10" s="163"/>
      <c r="BK10" s="163"/>
      <c r="BL10" s="163"/>
      <c r="BM10" s="163"/>
      <c r="BN10" s="163"/>
      <c r="BO10" s="163"/>
      <c r="BP10" s="163"/>
      <c r="BQ10" s="163"/>
      <c r="BR10" s="163"/>
      <c r="BS10" s="163"/>
      <c r="BT10" s="163"/>
      <c r="BU10" s="163"/>
      <c r="BV10" s="163"/>
      <c r="BW10" s="163"/>
      <c r="BX10" s="163"/>
      <c r="BY10" s="163"/>
      <c r="BZ10" s="163"/>
      <c r="CA10" s="163"/>
      <c r="CB10" s="163"/>
      <c r="CC10" s="163"/>
      <c r="CD10" s="163"/>
      <c r="CE10" s="163"/>
      <c r="CF10" s="163"/>
      <c r="CG10" s="163"/>
      <c r="CH10" s="163"/>
      <c r="CI10" s="163"/>
      <c r="CJ10" s="163"/>
      <c r="CK10" s="163"/>
      <c r="CL10" s="163"/>
      <c r="CM10" s="163"/>
      <c r="CN10" s="163"/>
      <c r="CO10" s="163"/>
      <c r="CP10" s="163"/>
      <c r="CQ10" s="163"/>
      <c r="CR10" s="163"/>
      <c r="CS10" s="163"/>
      <c r="CT10" s="163"/>
      <c r="CU10" s="163"/>
      <c r="CV10" s="163"/>
      <c r="CW10" s="163"/>
      <c r="CX10" s="163"/>
      <c r="CY10" s="163"/>
      <c r="CZ10" s="163"/>
      <c r="DA10" s="163"/>
      <c r="DB10" s="163"/>
      <c r="DC10" s="163"/>
      <c r="DD10" s="163"/>
      <c r="DE10" s="163"/>
      <c r="DF10" s="163"/>
      <c r="DG10" s="163"/>
      <c r="DH10" s="163"/>
      <c r="DI10" s="163"/>
      <c r="DJ10" s="163"/>
      <c r="DK10" s="163"/>
      <c r="DL10" s="163"/>
      <c r="DM10" s="163"/>
      <c r="DN10" s="163"/>
      <c r="DO10" s="163"/>
      <c r="DP10" s="163"/>
      <c r="DQ10" s="163"/>
      <c r="DR10" s="163"/>
      <c r="DS10" s="163"/>
      <c r="DT10" s="163"/>
      <c r="DU10" s="163"/>
      <c r="DV10" s="163"/>
      <c r="DW10" s="163"/>
      <c r="DX10" s="163"/>
      <c r="DY10" s="163"/>
      <c r="DZ10" s="163"/>
      <c r="EA10" s="163"/>
      <c r="EB10" s="163"/>
      <c r="EC10" s="163"/>
      <c r="ED10" s="163"/>
      <c r="EE10" s="163"/>
      <c r="EF10" s="163"/>
      <c r="EG10" s="163"/>
      <c r="EH10" s="163"/>
      <c r="EI10" s="163"/>
      <c r="EJ10" s="163"/>
      <c r="EK10" s="163"/>
      <c r="EL10" s="163"/>
      <c r="EM10" s="163"/>
      <c r="EN10" s="163"/>
      <c r="EO10" s="163"/>
      <c r="EP10" s="163"/>
      <c r="EQ10" s="163"/>
      <c r="ER10" s="163"/>
      <c r="ES10" s="163"/>
      <c r="ET10" s="163"/>
      <c r="EU10" s="163"/>
      <c r="EV10" s="163"/>
      <c r="EW10" s="163"/>
      <c r="EX10" s="163"/>
      <c r="EY10" s="163"/>
      <c r="EZ10" s="163"/>
      <c r="FA10" s="163"/>
      <c r="FB10" s="163"/>
      <c r="FC10" s="163"/>
      <c r="FD10" s="163"/>
      <c r="FE10" s="163"/>
      <c r="FF10" s="163"/>
      <c r="FG10" s="163"/>
      <c r="FH10" s="163"/>
      <c r="FI10" s="163"/>
      <c r="FJ10" s="163"/>
      <c r="FK10" s="163"/>
      <c r="FL10" s="163"/>
      <c r="FM10" s="163"/>
      <c r="FN10" s="163"/>
      <c r="FO10" s="163"/>
      <c r="FP10" s="163"/>
      <c r="FQ10" s="163"/>
      <c r="FR10" s="163"/>
      <c r="FS10" s="163"/>
      <c r="FT10" s="163"/>
      <c r="FU10" s="163"/>
      <c r="FV10" s="163"/>
      <c r="FW10" s="163"/>
      <c r="FX10" s="163"/>
      <c r="FY10" s="163"/>
      <c r="FZ10" s="163"/>
      <c r="GA10" s="163"/>
      <c r="GB10" s="163"/>
      <c r="GC10" s="163"/>
      <c r="GD10" s="163"/>
      <c r="GE10" s="163"/>
      <c r="GF10" s="163"/>
      <c r="GG10" s="163"/>
      <c r="GH10" s="163"/>
      <c r="GI10" s="163"/>
      <c r="GJ10" s="163"/>
      <c r="GK10" s="163"/>
      <c r="GL10" s="163"/>
      <c r="GM10" s="163"/>
      <c r="GN10" s="163"/>
      <c r="GO10" s="163"/>
      <c r="GP10" s="163"/>
      <c r="GQ10" s="163"/>
      <c r="GR10" s="163"/>
      <c r="GS10" s="163"/>
      <c r="GT10" s="163"/>
      <c r="GU10" s="163"/>
      <c r="GV10" s="163"/>
      <c r="GW10" s="163"/>
      <c r="GX10" s="163"/>
      <c r="GY10" s="163"/>
      <c r="GZ10" s="163"/>
      <c r="HA10" s="163"/>
      <c r="HB10" s="163"/>
      <c r="HC10" s="163"/>
      <c r="HD10" s="163"/>
      <c r="HE10" s="163"/>
      <c r="HF10" s="163"/>
      <c r="HG10" s="163"/>
      <c r="HH10" s="163"/>
      <c r="HI10" s="163"/>
      <c r="HJ10" s="163"/>
      <c r="HK10" s="163"/>
      <c r="HL10" s="163"/>
      <c r="HM10" s="163"/>
      <c r="HN10" s="163"/>
      <c r="HO10" s="163"/>
      <c r="HP10" s="163"/>
      <c r="HQ10" s="163"/>
      <c r="HR10" s="163"/>
    </row>
    <row r="11" spans="1:226" ht="23.1" customHeight="1">
      <c r="A11" s="164" t="s">
        <v>97</v>
      </c>
      <c r="B11" s="167"/>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3"/>
      <c r="AZ11" s="163"/>
      <c r="BA11" s="163"/>
      <c r="BB11" s="163"/>
      <c r="BC11" s="163"/>
      <c r="BD11" s="163"/>
      <c r="BE11" s="163"/>
      <c r="BF11" s="163"/>
      <c r="BG11" s="163"/>
      <c r="BH11" s="163"/>
      <c r="BI11" s="163"/>
      <c r="BJ11" s="163"/>
      <c r="BK11" s="163"/>
      <c r="BL11" s="163"/>
      <c r="BM11" s="163"/>
      <c r="BN11" s="163"/>
      <c r="BO11" s="163"/>
      <c r="BP11" s="163"/>
      <c r="BQ11" s="163"/>
      <c r="BR11" s="163"/>
      <c r="BS11" s="163"/>
      <c r="BT11" s="163"/>
      <c r="BU11" s="163"/>
      <c r="BV11" s="163"/>
      <c r="BW11" s="163"/>
      <c r="BX11" s="163"/>
      <c r="BY11" s="163"/>
      <c r="BZ11" s="163"/>
      <c r="CA11" s="163"/>
      <c r="CB11" s="163"/>
      <c r="CC11" s="163"/>
      <c r="CD11" s="163"/>
      <c r="CE11" s="163"/>
      <c r="CF11" s="163"/>
      <c r="CG11" s="163"/>
      <c r="CH11" s="163"/>
      <c r="CI11" s="163"/>
      <c r="CJ11" s="163"/>
      <c r="CK11" s="163"/>
      <c r="CL11" s="163"/>
      <c r="CM11" s="163"/>
      <c r="CN11" s="163"/>
      <c r="CO11" s="163"/>
      <c r="CP11" s="163"/>
      <c r="CQ11" s="163"/>
      <c r="CR11" s="163"/>
      <c r="CS11" s="163"/>
      <c r="CT11" s="163"/>
      <c r="CU11" s="163"/>
      <c r="CV11" s="163"/>
      <c r="CW11" s="163"/>
      <c r="CX11" s="163"/>
      <c r="CY11" s="163"/>
      <c r="CZ11" s="163"/>
      <c r="DA11" s="163"/>
      <c r="DB11" s="163"/>
      <c r="DC11" s="163"/>
      <c r="DD11" s="163"/>
      <c r="DE11" s="163"/>
      <c r="DF11" s="163"/>
      <c r="DG11" s="163"/>
      <c r="DH11" s="163"/>
      <c r="DI11" s="163"/>
      <c r="DJ11" s="163"/>
      <c r="DK11" s="163"/>
      <c r="DL11" s="163"/>
      <c r="DM11" s="163"/>
      <c r="DN11" s="163"/>
      <c r="DO11" s="163"/>
      <c r="DP11" s="163"/>
      <c r="DQ11" s="163"/>
      <c r="DR11" s="163"/>
      <c r="DS11" s="163"/>
      <c r="DT11" s="163"/>
      <c r="DU11" s="163"/>
      <c r="DV11" s="163"/>
      <c r="DW11" s="163"/>
      <c r="DX11" s="163"/>
      <c r="DY11" s="163"/>
      <c r="DZ11" s="163"/>
      <c r="EA11" s="163"/>
      <c r="EB11" s="163"/>
      <c r="EC11" s="163"/>
      <c r="ED11" s="163"/>
      <c r="EE11" s="163"/>
      <c r="EF11" s="163"/>
      <c r="EG11" s="163"/>
      <c r="EH11" s="163"/>
      <c r="EI11" s="163"/>
      <c r="EJ11" s="163"/>
      <c r="EK11" s="163"/>
      <c r="EL11" s="163"/>
      <c r="EM11" s="163"/>
      <c r="EN11" s="163"/>
      <c r="EO11" s="163"/>
      <c r="EP11" s="163"/>
      <c r="EQ11" s="163"/>
      <c r="ER11" s="163"/>
      <c r="ES11" s="163"/>
      <c r="ET11" s="163"/>
      <c r="EU11" s="163"/>
      <c r="EV11" s="163"/>
      <c r="EW11" s="163"/>
      <c r="EX11" s="163"/>
      <c r="EY11" s="163"/>
      <c r="EZ11" s="163"/>
      <c r="FA11" s="163"/>
      <c r="FB11" s="163"/>
      <c r="FC11" s="163"/>
      <c r="FD11" s="163"/>
      <c r="FE11" s="163"/>
      <c r="FF11" s="163"/>
      <c r="FG11" s="163"/>
      <c r="FH11" s="163"/>
      <c r="FI11" s="163"/>
      <c r="FJ11" s="163"/>
      <c r="FK11" s="163"/>
      <c r="FL11" s="163"/>
      <c r="FM11" s="163"/>
      <c r="FN11" s="163"/>
      <c r="FO11" s="163"/>
      <c r="FP11" s="163"/>
      <c r="FQ11" s="163"/>
      <c r="FR11" s="163"/>
      <c r="FS11" s="163"/>
      <c r="FT11" s="163"/>
      <c r="FU11" s="163"/>
      <c r="FV11" s="163"/>
      <c r="FW11" s="163"/>
      <c r="FX11" s="163"/>
      <c r="FY11" s="163"/>
      <c r="FZ11" s="163"/>
      <c r="GA11" s="163"/>
      <c r="GB11" s="163"/>
      <c r="GC11" s="163"/>
      <c r="GD11" s="163"/>
      <c r="GE11" s="163"/>
      <c r="GF11" s="163"/>
      <c r="GG11" s="163"/>
      <c r="GH11" s="163"/>
      <c r="GI11" s="163"/>
      <c r="GJ11" s="163"/>
      <c r="GK11" s="163"/>
      <c r="GL11" s="163"/>
      <c r="GM11" s="163"/>
      <c r="GN11" s="163"/>
      <c r="GO11" s="163"/>
      <c r="GP11" s="163"/>
      <c r="GQ11" s="163"/>
      <c r="GR11" s="163"/>
      <c r="GS11" s="163"/>
      <c r="GT11" s="163"/>
      <c r="GU11" s="163"/>
      <c r="GV11" s="163"/>
      <c r="GW11" s="163"/>
      <c r="GX11" s="163"/>
      <c r="GY11" s="163"/>
      <c r="GZ11" s="163"/>
      <c r="HA11" s="163"/>
      <c r="HB11" s="163"/>
      <c r="HC11" s="163"/>
      <c r="HD11" s="163"/>
      <c r="HE11" s="163"/>
      <c r="HF11" s="163"/>
      <c r="HG11" s="163"/>
      <c r="HH11" s="163"/>
      <c r="HI11" s="163"/>
      <c r="HJ11" s="163"/>
      <c r="HK11" s="163"/>
      <c r="HL11" s="163"/>
      <c r="HM11" s="163"/>
      <c r="HN11" s="163"/>
      <c r="HO11" s="163"/>
      <c r="HP11" s="163"/>
      <c r="HQ11" s="163"/>
      <c r="HR11" s="163"/>
    </row>
    <row r="12" spans="1:226" ht="23.1" customHeight="1">
      <c r="A12" s="166" t="s">
        <v>98</v>
      </c>
      <c r="B12" s="168">
        <f>'[1]CS05 部门决算相关信息统计表'!$D$16</f>
        <v>0</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c r="BF12" s="163"/>
      <c r="BG12" s="163"/>
      <c r="BH12" s="163"/>
      <c r="BI12" s="163"/>
      <c r="BJ12" s="163"/>
      <c r="BK12" s="163"/>
      <c r="BL12" s="163"/>
      <c r="BM12" s="163"/>
      <c r="BN12" s="163"/>
      <c r="BO12" s="163"/>
      <c r="BP12" s="163"/>
      <c r="BQ12" s="163"/>
      <c r="BR12" s="163"/>
      <c r="BS12" s="163"/>
      <c r="BT12" s="163"/>
      <c r="BU12" s="163"/>
      <c r="BV12" s="163"/>
      <c r="BW12" s="163"/>
      <c r="BX12" s="163"/>
      <c r="BY12" s="163"/>
      <c r="BZ12" s="163"/>
      <c r="CA12" s="163"/>
      <c r="CB12" s="163"/>
      <c r="CC12" s="163"/>
      <c r="CD12" s="163"/>
      <c r="CE12" s="163"/>
      <c r="CF12" s="163"/>
      <c r="CG12" s="163"/>
      <c r="CH12" s="163"/>
      <c r="CI12" s="163"/>
      <c r="CJ12" s="163"/>
      <c r="CK12" s="163"/>
      <c r="CL12" s="163"/>
      <c r="CM12" s="163"/>
      <c r="CN12" s="163"/>
      <c r="CO12" s="163"/>
      <c r="CP12" s="163"/>
      <c r="CQ12" s="163"/>
      <c r="CR12" s="163"/>
      <c r="CS12" s="163"/>
      <c r="CT12" s="163"/>
      <c r="CU12" s="163"/>
      <c r="CV12" s="163"/>
      <c r="CW12" s="163"/>
      <c r="CX12" s="163"/>
      <c r="CY12" s="163"/>
      <c r="CZ12" s="163"/>
      <c r="DA12" s="163"/>
      <c r="DB12" s="163"/>
      <c r="DC12" s="163"/>
      <c r="DD12" s="163"/>
      <c r="DE12" s="163"/>
      <c r="DF12" s="163"/>
      <c r="DG12" s="163"/>
      <c r="DH12" s="163"/>
      <c r="DI12" s="163"/>
      <c r="DJ12" s="163"/>
      <c r="DK12" s="163"/>
      <c r="DL12" s="163"/>
      <c r="DM12" s="163"/>
      <c r="DN12" s="163"/>
      <c r="DO12" s="163"/>
      <c r="DP12" s="163"/>
      <c r="DQ12" s="163"/>
      <c r="DR12" s="163"/>
      <c r="DS12" s="163"/>
      <c r="DT12" s="163"/>
      <c r="DU12" s="163"/>
      <c r="DV12" s="163"/>
      <c r="DW12" s="163"/>
      <c r="DX12" s="163"/>
      <c r="DY12" s="163"/>
      <c r="DZ12" s="163"/>
      <c r="EA12" s="163"/>
      <c r="EB12" s="163"/>
      <c r="EC12" s="163"/>
      <c r="ED12" s="163"/>
      <c r="EE12" s="163"/>
      <c r="EF12" s="163"/>
      <c r="EG12" s="163"/>
      <c r="EH12" s="163"/>
      <c r="EI12" s="163"/>
      <c r="EJ12" s="163"/>
      <c r="EK12" s="163"/>
      <c r="EL12" s="163"/>
      <c r="EM12" s="163"/>
      <c r="EN12" s="163"/>
      <c r="EO12" s="163"/>
      <c r="EP12" s="163"/>
      <c r="EQ12" s="163"/>
      <c r="ER12" s="163"/>
      <c r="ES12" s="163"/>
      <c r="ET12" s="163"/>
      <c r="EU12" s="163"/>
      <c r="EV12" s="163"/>
      <c r="EW12" s="163"/>
      <c r="EX12" s="163"/>
      <c r="EY12" s="163"/>
      <c r="EZ12" s="163"/>
      <c r="FA12" s="163"/>
      <c r="FB12" s="163"/>
      <c r="FC12" s="163"/>
      <c r="FD12" s="163"/>
      <c r="FE12" s="163"/>
      <c r="FF12" s="163"/>
      <c r="FG12" s="163"/>
      <c r="FH12" s="163"/>
      <c r="FI12" s="163"/>
      <c r="FJ12" s="163"/>
      <c r="FK12" s="163"/>
      <c r="FL12" s="163"/>
      <c r="FM12" s="163"/>
      <c r="FN12" s="163"/>
      <c r="FO12" s="163"/>
      <c r="FP12" s="163"/>
      <c r="FQ12" s="163"/>
      <c r="FR12" s="163"/>
      <c r="FS12" s="163"/>
      <c r="FT12" s="163"/>
      <c r="FU12" s="163"/>
      <c r="FV12" s="163"/>
      <c r="FW12" s="163"/>
      <c r="FX12" s="163"/>
      <c r="FY12" s="163"/>
      <c r="FZ12" s="163"/>
      <c r="GA12" s="163"/>
      <c r="GB12" s="163"/>
      <c r="GC12" s="163"/>
      <c r="GD12" s="163"/>
      <c r="GE12" s="163"/>
      <c r="GF12" s="163"/>
      <c r="GG12" s="163"/>
      <c r="GH12" s="163"/>
      <c r="GI12" s="163"/>
      <c r="GJ12" s="163"/>
      <c r="GK12" s="163"/>
      <c r="GL12" s="163"/>
      <c r="GM12" s="163"/>
      <c r="GN12" s="163"/>
      <c r="GO12" s="163"/>
      <c r="GP12" s="163"/>
      <c r="GQ12" s="163"/>
      <c r="GR12" s="163"/>
      <c r="GS12" s="163"/>
      <c r="GT12" s="163"/>
      <c r="GU12" s="163"/>
      <c r="GV12" s="163"/>
      <c r="GW12" s="163"/>
      <c r="GX12" s="163"/>
      <c r="GY12" s="163"/>
      <c r="GZ12" s="163"/>
      <c r="HA12" s="163"/>
      <c r="HB12" s="163"/>
      <c r="HC12" s="163"/>
      <c r="HD12" s="163"/>
      <c r="HE12" s="163"/>
      <c r="HF12" s="163"/>
      <c r="HG12" s="163"/>
      <c r="HH12" s="163"/>
      <c r="HI12" s="163"/>
      <c r="HJ12" s="163"/>
      <c r="HK12" s="163"/>
      <c r="HL12" s="163"/>
      <c r="HM12" s="163"/>
      <c r="HN12" s="163"/>
      <c r="HO12" s="163"/>
      <c r="HP12" s="163"/>
      <c r="HQ12" s="163"/>
      <c r="HR12" s="163"/>
    </row>
    <row r="13" spans="1:226" ht="23.1" customHeight="1">
      <c r="A13" s="166" t="s">
        <v>99</v>
      </c>
      <c r="B13" s="168">
        <f>'[1]CS05 部门决算相关信息统计表'!$D$17</f>
        <v>0</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163"/>
      <c r="AU13" s="163"/>
      <c r="AV13" s="163"/>
      <c r="AW13" s="163"/>
      <c r="AX13" s="163"/>
      <c r="AY13" s="163"/>
      <c r="AZ13" s="163"/>
      <c r="BA13" s="163"/>
      <c r="BB13" s="163"/>
      <c r="BC13" s="163"/>
      <c r="BD13" s="163"/>
      <c r="BE13" s="163"/>
      <c r="BF13" s="163"/>
      <c r="BG13" s="163"/>
      <c r="BH13" s="163"/>
      <c r="BI13" s="163"/>
      <c r="BJ13" s="163"/>
      <c r="BK13" s="163"/>
      <c r="BL13" s="163"/>
      <c r="BM13" s="163"/>
      <c r="BN13" s="163"/>
      <c r="BO13" s="163"/>
      <c r="BP13" s="163"/>
      <c r="BQ13" s="163"/>
      <c r="BR13" s="163"/>
      <c r="BS13" s="163"/>
      <c r="BT13" s="163"/>
      <c r="BU13" s="163"/>
      <c r="BV13" s="163"/>
      <c r="BW13" s="163"/>
      <c r="BX13" s="163"/>
      <c r="BY13" s="163"/>
      <c r="BZ13" s="163"/>
      <c r="CA13" s="163"/>
      <c r="CB13" s="163"/>
      <c r="CC13" s="163"/>
      <c r="CD13" s="163"/>
      <c r="CE13" s="163"/>
      <c r="CF13" s="163"/>
      <c r="CG13" s="163"/>
      <c r="CH13" s="163"/>
      <c r="CI13" s="163"/>
      <c r="CJ13" s="163"/>
      <c r="CK13" s="163"/>
      <c r="CL13" s="163"/>
      <c r="CM13" s="163"/>
      <c r="CN13" s="163"/>
      <c r="CO13" s="163"/>
      <c r="CP13" s="163"/>
      <c r="CQ13" s="163"/>
      <c r="CR13" s="163"/>
      <c r="CS13" s="163"/>
      <c r="CT13" s="163"/>
      <c r="CU13" s="163"/>
      <c r="CV13" s="163"/>
      <c r="CW13" s="163"/>
      <c r="CX13" s="163"/>
      <c r="CY13" s="163"/>
      <c r="CZ13" s="163"/>
      <c r="DA13" s="163"/>
      <c r="DB13" s="163"/>
      <c r="DC13" s="163"/>
      <c r="DD13" s="163"/>
      <c r="DE13" s="163"/>
      <c r="DF13" s="163"/>
      <c r="DG13" s="163"/>
      <c r="DH13" s="163"/>
      <c r="DI13" s="163"/>
      <c r="DJ13" s="163"/>
      <c r="DK13" s="163"/>
      <c r="DL13" s="163"/>
      <c r="DM13" s="163"/>
      <c r="DN13" s="163"/>
      <c r="DO13" s="163"/>
      <c r="DP13" s="163"/>
      <c r="DQ13" s="163"/>
      <c r="DR13" s="163"/>
      <c r="DS13" s="163"/>
      <c r="DT13" s="163"/>
      <c r="DU13" s="163"/>
      <c r="DV13" s="163"/>
      <c r="DW13" s="163"/>
      <c r="DX13" s="163"/>
      <c r="DY13" s="163"/>
      <c r="DZ13" s="163"/>
      <c r="EA13" s="163"/>
      <c r="EB13" s="163"/>
      <c r="EC13" s="163"/>
      <c r="ED13" s="163"/>
      <c r="EE13" s="163"/>
      <c r="EF13" s="163"/>
      <c r="EG13" s="163"/>
      <c r="EH13" s="163"/>
      <c r="EI13" s="163"/>
      <c r="EJ13" s="163"/>
      <c r="EK13" s="163"/>
      <c r="EL13" s="163"/>
      <c r="EM13" s="163"/>
      <c r="EN13" s="163"/>
      <c r="EO13" s="163"/>
      <c r="EP13" s="163"/>
      <c r="EQ13" s="163"/>
      <c r="ER13" s="163"/>
      <c r="ES13" s="163"/>
      <c r="ET13" s="163"/>
      <c r="EU13" s="163"/>
      <c r="EV13" s="163"/>
      <c r="EW13" s="163"/>
      <c r="EX13" s="163"/>
      <c r="EY13" s="163"/>
      <c r="EZ13" s="163"/>
      <c r="FA13" s="163"/>
      <c r="FB13" s="163"/>
      <c r="FC13" s="163"/>
      <c r="FD13" s="163"/>
      <c r="FE13" s="163"/>
      <c r="FF13" s="163"/>
      <c r="FG13" s="163"/>
      <c r="FH13" s="163"/>
      <c r="FI13" s="163"/>
      <c r="FJ13" s="163"/>
      <c r="FK13" s="163"/>
      <c r="FL13" s="163"/>
      <c r="FM13" s="163"/>
      <c r="FN13" s="163"/>
      <c r="FO13" s="163"/>
      <c r="FP13" s="163"/>
      <c r="FQ13" s="163"/>
      <c r="FR13" s="163"/>
      <c r="FS13" s="163"/>
      <c r="FT13" s="163"/>
      <c r="FU13" s="163"/>
      <c r="FV13" s="163"/>
      <c r="FW13" s="163"/>
      <c r="FX13" s="163"/>
      <c r="FY13" s="163"/>
      <c r="FZ13" s="163"/>
      <c r="GA13" s="163"/>
      <c r="GB13" s="163"/>
      <c r="GC13" s="163"/>
      <c r="GD13" s="163"/>
      <c r="GE13" s="163"/>
      <c r="GF13" s="163"/>
      <c r="GG13" s="163"/>
      <c r="GH13" s="163"/>
      <c r="GI13" s="163"/>
      <c r="GJ13" s="163"/>
      <c r="GK13" s="163"/>
      <c r="GL13" s="163"/>
      <c r="GM13" s="163"/>
      <c r="GN13" s="163"/>
      <c r="GO13" s="163"/>
      <c r="GP13" s="163"/>
      <c r="GQ13" s="163"/>
      <c r="GR13" s="163"/>
      <c r="GS13" s="163"/>
      <c r="GT13" s="163"/>
      <c r="GU13" s="163"/>
      <c r="GV13" s="163"/>
      <c r="GW13" s="163"/>
      <c r="GX13" s="163"/>
      <c r="GY13" s="163"/>
      <c r="GZ13" s="163"/>
      <c r="HA13" s="163"/>
      <c r="HB13" s="163"/>
      <c r="HC13" s="163"/>
      <c r="HD13" s="163"/>
      <c r="HE13" s="163"/>
      <c r="HF13" s="163"/>
      <c r="HG13" s="163"/>
      <c r="HH13" s="163"/>
      <c r="HI13" s="163"/>
      <c r="HJ13" s="163"/>
      <c r="HK13" s="163"/>
      <c r="HL13" s="163"/>
      <c r="HM13" s="163"/>
      <c r="HN13" s="163"/>
      <c r="HO13" s="163"/>
      <c r="HP13" s="163"/>
      <c r="HQ13" s="163"/>
      <c r="HR13" s="163"/>
    </row>
    <row r="14" spans="1:226" ht="23.1" customHeight="1">
      <c r="A14" s="166" t="s">
        <v>100</v>
      </c>
      <c r="B14" s="168">
        <f>'[1]CS05 部门决算相关信息统计表'!$D$18</f>
        <v>0</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63"/>
      <c r="AU14" s="163"/>
      <c r="AV14" s="163"/>
      <c r="AW14" s="163"/>
      <c r="AX14" s="163"/>
      <c r="AY14" s="163"/>
      <c r="AZ14" s="163"/>
      <c r="BA14" s="163"/>
      <c r="BB14" s="163"/>
      <c r="BC14" s="163"/>
      <c r="BD14" s="163"/>
      <c r="BE14" s="163"/>
      <c r="BF14" s="163"/>
      <c r="BG14" s="163"/>
      <c r="BH14" s="163"/>
      <c r="BI14" s="163"/>
      <c r="BJ14" s="163"/>
      <c r="BK14" s="163"/>
      <c r="BL14" s="163"/>
      <c r="BM14" s="163"/>
      <c r="BN14" s="163"/>
      <c r="BO14" s="163"/>
      <c r="BP14" s="163"/>
      <c r="BQ14" s="163"/>
      <c r="BR14" s="163"/>
      <c r="BS14" s="163"/>
      <c r="BT14" s="163"/>
      <c r="BU14" s="163"/>
      <c r="BV14" s="163"/>
      <c r="BW14" s="163"/>
      <c r="BX14" s="163"/>
      <c r="BY14" s="163"/>
      <c r="BZ14" s="163"/>
      <c r="CA14" s="163"/>
      <c r="CB14" s="163"/>
      <c r="CC14" s="163"/>
      <c r="CD14" s="163"/>
      <c r="CE14" s="163"/>
      <c r="CF14" s="163"/>
      <c r="CG14" s="163"/>
      <c r="CH14" s="163"/>
      <c r="CI14" s="163"/>
      <c r="CJ14" s="163"/>
      <c r="CK14" s="163"/>
      <c r="CL14" s="163"/>
      <c r="CM14" s="163"/>
      <c r="CN14" s="163"/>
      <c r="CO14" s="163"/>
      <c r="CP14" s="163"/>
      <c r="CQ14" s="163"/>
      <c r="CR14" s="163"/>
      <c r="CS14" s="163"/>
      <c r="CT14" s="163"/>
      <c r="CU14" s="163"/>
      <c r="CV14" s="163"/>
      <c r="CW14" s="163"/>
      <c r="CX14" s="163"/>
      <c r="CY14" s="163"/>
      <c r="CZ14" s="163"/>
      <c r="DA14" s="163"/>
      <c r="DB14" s="163"/>
      <c r="DC14" s="163"/>
      <c r="DD14" s="163"/>
      <c r="DE14" s="163"/>
      <c r="DF14" s="163"/>
      <c r="DG14" s="163"/>
      <c r="DH14" s="163"/>
      <c r="DI14" s="163"/>
      <c r="DJ14" s="163"/>
      <c r="DK14" s="163"/>
      <c r="DL14" s="163"/>
      <c r="DM14" s="163"/>
      <c r="DN14" s="163"/>
      <c r="DO14" s="163"/>
      <c r="DP14" s="163"/>
      <c r="DQ14" s="163"/>
      <c r="DR14" s="163"/>
      <c r="DS14" s="163"/>
      <c r="DT14" s="163"/>
      <c r="DU14" s="163"/>
      <c r="DV14" s="163"/>
      <c r="DW14" s="163"/>
      <c r="DX14" s="163"/>
      <c r="DY14" s="163"/>
      <c r="DZ14" s="163"/>
      <c r="EA14" s="163"/>
      <c r="EB14" s="163"/>
      <c r="EC14" s="163"/>
      <c r="ED14" s="163"/>
      <c r="EE14" s="163"/>
      <c r="EF14" s="163"/>
      <c r="EG14" s="163"/>
      <c r="EH14" s="163"/>
      <c r="EI14" s="163"/>
      <c r="EJ14" s="163"/>
      <c r="EK14" s="163"/>
      <c r="EL14" s="163"/>
      <c r="EM14" s="163"/>
      <c r="EN14" s="163"/>
      <c r="EO14" s="163"/>
      <c r="EP14" s="163"/>
      <c r="EQ14" s="163"/>
      <c r="ER14" s="163"/>
      <c r="ES14" s="163"/>
      <c r="ET14" s="163"/>
      <c r="EU14" s="163"/>
      <c r="EV14" s="163"/>
      <c r="EW14" s="163"/>
      <c r="EX14" s="163"/>
      <c r="EY14" s="163"/>
      <c r="EZ14" s="163"/>
      <c r="FA14" s="163"/>
      <c r="FB14" s="163"/>
      <c r="FC14" s="163"/>
      <c r="FD14" s="163"/>
      <c r="FE14" s="163"/>
      <c r="FF14" s="163"/>
      <c r="FG14" s="163"/>
      <c r="FH14" s="163"/>
      <c r="FI14" s="163"/>
      <c r="FJ14" s="163"/>
      <c r="FK14" s="163"/>
      <c r="FL14" s="163"/>
      <c r="FM14" s="163"/>
      <c r="FN14" s="163"/>
      <c r="FO14" s="163"/>
      <c r="FP14" s="163"/>
      <c r="FQ14" s="163"/>
      <c r="FR14" s="163"/>
      <c r="FS14" s="163"/>
      <c r="FT14" s="163"/>
      <c r="FU14" s="163"/>
      <c r="FV14" s="163"/>
      <c r="FW14" s="163"/>
      <c r="FX14" s="163"/>
      <c r="FY14" s="163"/>
      <c r="FZ14" s="163"/>
      <c r="GA14" s="163"/>
      <c r="GB14" s="163"/>
      <c r="GC14" s="163"/>
      <c r="GD14" s="163"/>
      <c r="GE14" s="163"/>
      <c r="GF14" s="163"/>
      <c r="GG14" s="163"/>
      <c r="GH14" s="163"/>
      <c r="GI14" s="163"/>
      <c r="GJ14" s="163"/>
      <c r="GK14" s="163"/>
      <c r="GL14" s="163"/>
      <c r="GM14" s="163"/>
      <c r="GN14" s="163"/>
      <c r="GO14" s="163"/>
      <c r="GP14" s="163"/>
      <c r="GQ14" s="163"/>
      <c r="GR14" s="163"/>
      <c r="GS14" s="163"/>
      <c r="GT14" s="163"/>
      <c r="GU14" s="163"/>
      <c r="GV14" s="163"/>
      <c r="GW14" s="163"/>
      <c r="GX14" s="163"/>
      <c r="GY14" s="163"/>
      <c r="GZ14" s="163"/>
      <c r="HA14" s="163"/>
      <c r="HB14" s="163"/>
      <c r="HC14" s="163"/>
      <c r="HD14" s="163"/>
      <c r="HE14" s="163"/>
      <c r="HF14" s="163"/>
      <c r="HG14" s="163"/>
      <c r="HH14" s="163"/>
      <c r="HI14" s="163"/>
      <c r="HJ14" s="163"/>
      <c r="HK14" s="163"/>
      <c r="HL14" s="163"/>
      <c r="HM14" s="163"/>
      <c r="HN14" s="163"/>
      <c r="HO14" s="163"/>
      <c r="HP14" s="163"/>
      <c r="HQ14" s="163"/>
      <c r="HR14" s="163"/>
    </row>
    <row r="15" spans="1:226" ht="23.1" customHeight="1">
      <c r="A15" s="166" t="s">
        <v>101</v>
      </c>
      <c r="B15" s="168">
        <f>'[1]CS05 部门决算相关信息统计表'!$D$19</f>
        <v>1</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3"/>
      <c r="AL15" s="163"/>
      <c r="AM15" s="163"/>
      <c r="AN15" s="163"/>
      <c r="AO15" s="163"/>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3"/>
      <c r="BM15" s="163"/>
      <c r="BN15" s="163"/>
      <c r="BO15" s="163"/>
      <c r="BP15" s="163"/>
      <c r="BQ15" s="163"/>
      <c r="BR15" s="163"/>
      <c r="BS15" s="163"/>
      <c r="BT15" s="163"/>
      <c r="BU15" s="163"/>
      <c r="BV15" s="163"/>
      <c r="BW15" s="163"/>
      <c r="BX15" s="163"/>
      <c r="BY15" s="163"/>
      <c r="BZ15" s="163"/>
      <c r="CA15" s="163"/>
      <c r="CB15" s="163"/>
      <c r="CC15" s="163"/>
      <c r="CD15" s="163"/>
      <c r="CE15" s="163"/>
      <c r="CF15" s="163"/>
      <c r="CG15" s="163"/>
      <c r="CH15" s="163"/>
      <c r="CI15" s="163"/>
      <c r="CJ15" s="163"/>
      <c r="CK15" s="163"/>
      <c r="CL15" s="163"/>
      <c r="CM15" s="163"/>
      <c r="CN15" s="163"/>
      <c r="CO15" s="163"/>
      <c r="CP15" s="163"/>
      <c r="CQ15" s="163"/>
      <c r="CR15" s="163"/>
      <c r="CS15" s="163"/>
      <c r="CT15" s="163"/>
      <c r="CU15" s="163"/>
      <c r="CV15" s="163"/>
      <c r="CW15" s="163"/>
      <c r="CX15" s="163"/>
      <c r="CY15" s="163"/>
      <c r="CZ15" s="163"/>
      <c r="DA15" s="163"/>
      <c r="DB15" s="163"/>
      <c r="DC15" s="163"/>
      <c r="DD15" s="163"/>
      <c r="DE15" s="163"/>
      <c r="DF15" s="163"/>
      <c r="DG15" s="163"/>
      <c r="DH15" s="163"/>
      <c r="DI15" s="163"/>
      <c r="DJ15" s="163"/>
      <c r="DK15" s="163"/>
      <c r="DL15" s="163"/>
      <c r="DM15" s="163"/>
      <c r="DN15" s="163"/>
      <c r="DO15" s="163"/>
      <c r="DP15" s="163"/>
      <c r="DQ15" s="163"/>
      <c r="DR15" s="163"/>
      <c r="DS15" s="163"/>
      <c r="DT15" s="163"/>
      <c r="DU15" s="163"/>
      <c r="DV15" s="163"/>
      <c r="DW15" s="163"/>
      <c r="DX15" s="163"/>
      <c r="DY15" s="163"/>
      <c r="DZ15" s="163"/>
      <c r="EA15" s="163"/>
      <c r="EB15" s="163"/>
      <c r="EC15" s="163"/>
      <c r="ED15" s="163"/>
      <c r="EE15" s="163"/>
      <c r="EF15" s="163"/>
      <c r="EG15" s="163"/>
      <c r="EH15" s="163"/>
      <c r="EI15" s="163"/>
      <c r="EJ15" s="163"/>
      <c r="EK15" s="163"/>
      <c r="EL15" s="163"/>
      <c r="EM15" s="163"/>
      <c r="EN15" s="163"/>
      <c r="EO15" s="163"/>
      <c r="EP15" s="163"/>
      <c r="EQ15" s="163"/>
      <c r="ER15" s="163"/>
      <c r="ES15" s="163"/>
      <c r="ET15" s="163"/>
      <c r="EU15" s="163"/>
      <c r="EV15" s="163"/>
      <c r="EW15" s="163"/>
      <c r="EX15" s="163"/>
      <c r="EY15" s="163"/>
      <c r="EZ15" s="163"/>
      <c r="FA15" s="163"/>
      <c r="FB15" s="163"/>
      <c r="FC15" s="163"/>
      <c r="FD15" s="163"/>
      <c r="FE15" s="163"/>
      <c r="FF15" s="163"/>
      <c r="FG15" s="163"/>
      <c r="FH15" s="163"/>
      <c r="FI15" s="163"/>
      <c r="FJ15" s="163"/>
      <c r="FK15" s="163"/>
      <c r="FL15" s="163"/>
      <c r="FM15" s="163"/>
      <c r="FN15" s="163"/>
      <c r="FO15" s="163"/>
      <c r="FP15" s="163"/>
      <c r="FQ15" s="163"/>
      <c r="FR15" s="163"/>
      <c r="FS15" s="163"/>
      <c r="FT15" s="163"/>
      <c r="FU15" s="163"/>
      <c r="FV15" s="163"/>
      <c r="FW15" s="163"/>
      <c r="FX15" s="163"/>
      <c r="FY15" s="163"/>
      <c r="FZ15" s="163"/>
      <c r="GA15" s="163"/>
      <c r="GB15" s="163"/>
      <c r="GC15" s="163"/>
      <c r="GD15" s="163"/>
      <c r="GE15" s="163"/>
      <c r="GF15" s="163"/>
      <c r="GG15" s="163"/>
      <c r="GH15" s="163"/>
      <c r="GI15" s="163"/>
      <c r="GJ15" s="163"/>
      <c r="GK15" s="163"/>
      <c r="GL15" s="163"/>
      <c r="GM15" s="163"/>
      <c r="GN15" s="163"/>
      <c r="GO15" s="163"/>
      <c r="GP15" s="163"/>
      <c r="GQ15" s="163"/>
      <c r="GR15" s="163"/>
      <c r="GS15" s="163"/>
      <c r="GT15" s="163"/>
      <c r="GU15" s="163"/>
      <c r="GV15" s="163"/>
      <c r="GW15" s="163"/>
      <c r="GX15" s="163"/>
      <c r="GY15" s="163"/>
      <c r="GZ15" s="163"/>
      <c r="HA15" s="163"/>
      <c r="HB15" s="163"/>
      <c r="HC15" s="163"/>
      <c r="HD15" s="163"/>
      <c r="HE15" s="163"/>
      <c r="HF15" s="163"/>
      <c r="HG15" s="163"/>
      <c r="HH15" s="163"/>
      <c r="HI15" s="163"/>
      <c r="HJ15" s="163"/>
      <c r="HK15" s="163"/>
      <c r="HL15" s="163"/>
      <c r="HM15" s="163"/>
      <c r="HN15" s="163"/>
      <c r="HO15" s="163"/>
      <c r="HP15" s="163"/>
      <c r="HQ15" s="163"/>
      <c r="HR15" s="163"/>
    </row>
    <row r="16" spans="1:226" ht="23.1" customHeight="1">
      <c r="A16" s="166" t="s">
        <v>102</v>
      </c>
      <c r="B16" s="168">
        <f>'[1]CS05 部门决算相关信息统计表'!$D$20+'[1]CS05 部门决算相关信息统计表'!$D$24</f>
        <v>50</v>
      </c>
    </row>
    <row r="17" spans="1:2" ht="23.1" customHeight="1">
      <c r="A17" s="166" t="s">
        <v>103</v>
      </c>
      <c r="B17" s="168">
        <f>'[1]CS05 部门决算相关信息统计表'!$D$22+'[1]CS05 部门决算相关信息统计表'!$D$25</f>
        <v>600</v>
      </c>
    </row>
    <row r="18" spans="1:2" s="16" customFormat="1" ht="15.75" customHeight="1">
      <c r="A18" s="56" t="s">
        <v>316</v>
      </c>
      <c r="B18" s="43"/>
    </row>
    <row r="19" spans="1:2" s="16" customFormat="1" ht="15.75" customHeight="1">
      <c r="A19" s="45" t="s">
        <v>317</v>
      </c>
      <c r="B19" s="43"/>
    </row>
    <row r="20" spans="1:2" ht="15.75" customHeight="1">
      <c r="A20" s="45" t="s">
        <v>318</v>
      </c>
      <c r="B20" s="169"/>
    </row>
    <row r="21" spans="1:2" ht="15.75" customHeight="1">
      <c r="A21" s="45" t="s">
        <v>319</v>
      </c>
      <c r="B21" s="170"/>
    </row>
    <row r="22" spans="1:2" ht="15.75" customHeight="1">
      <c r="A22" s="255" t="s">
        <v>320</v>
      </c>
      <c r="B22" s="255"/>
    </row>
    <row r="23" spans="1:2" ht="15.75" customHeight="1">
      <c r="A23" s="45" t="s">
        <v>321</v>
      </c>
      <c r="B23" s="45"/>
    </row>
  </sheetData>
  <sheetProtection password="CF7A" sheet="1"/>
  <mergeCells count="2">
    <mergeCell ref="A1:B1"/>
    <mergeCell ref="A22:B22"/>
  </mergeCells>
  <phoneticPr fontId="2" type="noConversion"/>
  <printOptions horizontalCentered="1"/>
  <pageMargins left="0.94488188976377963" right="0.35433070866141736" top="0.59055118110236227" bottom="0.59055118110236227" header="0.51181102362204722" footer="0.19685039370078741"/>
  <pageSetup paperSize="9" orientation="landscape" r:id="rId1"/>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E13" sqref="E13"/>
    </sheetView>
  </sheetViews>
  <sheetFormatPr defaultRowHeight="14.25"/>
  <cols>
    <col min="1" max="2" width="4.625" style="123" customWidth="1"/>
    <col min="3" max="3" width="33.5" style="123" customWidth="1"/>
    <col min="4" max="7" width="13.625" style="123" customWidth="1"/>
    <col min="8" max="8" width="13.625" style="180" customWidth="1"/>
    <col min="9" max="9" width="13.625" style="123" customWidth="1"/>
    <col min="10" max="11" width="10.625" style="122" customWidth="1"/>
    <col min="12" max="12" width="11.625" style="122" customWidth="1"/>
    <col min="13" max="13" width="11" style="122" customWidth="1"/>
    <col min="14" max="14" width="11" style="123" customWidth="1"/>
    <col min="15" max="15" width="14.625" style="123" customWidth="1"/>
    <col min="16" max="16384" width="9" style="123"/>
  </cols>
  <sheetData>
    <row r="1" spans="1:15" s="109" customFormat="1" ht="30" customHeight="1">
      <c r="A1" s="243" t="s">
        <v>343</v>
      </c>
      <c r="B1" s="238"/>
      <c r="C1" s="238"/>
      <c r="D1" s="238"/>
      <c r="E1" s="238"/>
      <c r="F1" s="238"/>
      <c r="G1" s="238"/>
      <c r="H1" s="238"/>
      <c r="I1" s="238"/>
      <c r="J1" s="107"/>
      <c r="K1" s="107"/>
      <c r="L1" s="108"/>
      <c r="M1" s="108" t="str">
        <f>"a1:"&amp;"I"&amp;MAX(L12:L200)</f>
        <v>a1:I12</v>
      </c>
    </row>
    <row r="2" spans="1:15" s="112" customFormat="1" ht="13.5" customHeight="1">
      <c r="A2" s="51" t="str">
        <f>'01收入支出决算总表'!A3</f>
        <v>部门：益阳市委党史研究室</v>
      </c>
      <c r="B2" s="110"/>
      <c r="C2" s="110"/>
      <c r="H2" s="171"/>
      <c r="I2" s="14" t="s">
        <v>344</v>
      </c>
      <c r="J2" s="107"/>
      <c r="K2" s="107"/>
      <c r="L2" s="113"/>
      <c r="M2" s="113"/>
    </row>
    <row r="3" spans="1:15" s="112" customFormat="1" ht="15" customHeight="1">
      <c r="A3" s="51"/>
      <c r="B3" s="110"/>
      <c r="C3" s="110"/>
      <c r="D3" s="114"/>
      <c r="E3" s="114"/>
      <c r="F3" s="114"/>
      <c r="G3" s="114"/>
      <c r="H3" s="172"/>
      <c r="I3" s="173" t="s">
        <v>49</v>
      </c>
      <c r="J3" s="107"/>
      <c r="K3" s="107"/>
      <c r="L3" s="113"/>
      <c r="M3" s="131" t="s">
        <v>325</v>
      </c>
    </row>
    <row r="4" spans="1:15" s="112" customFormat="1" ht="15" customHeight="1">
      <c r="A4" s="42" t="s">
        <v>312</v>
      </c>
      <c r="B4" s="110"/>
      <c r="C4" s="110"/>
      <c r="D4" s="114"/>
      <c r="E4" s="114"/>
      <c r="F4" s="114"/>
      <c r="G4" s="114"/>
      <c r="H4" s="172"/>
      <c r="I4" s="173"/>
      <c r="J4" s="107"/>
      <c r="K4" s="107"/>
      <c r="L4" s="113"/>
      <c r="M4" s="174"/>
    </row>
    <row r="5" spans="1:15" s="112" customFormat="1" ht="15" customHeight="1">
      <c r="A5" s="45" t="s">
        <v>313</v>
      </c>
      <c r="B5" s="110"/>
      <c r="C5" s="110"/>
      <c r="D5" s="114"/>
      <c r="E5" s="114"/>
      <c r="F5" s="114"/>
      <c r="G5" s="114"/>
      <c r="H5" s="172"/>
      <c r="I5" s="173"/>
      <c r="J5" s="107"/>
      <c r="K5" s="107"/>
      <c r="L5" s="113"/>
      <c r="M5" s="113"/>
    </row>
    <row r="6" spans="1:15" s="112" customFormat="1" ht="15" customHeight="1">
      <c r="A6" s="116" t="s">
        <v>314</v>
      </c>
      <c r="B6" s="110"/>
      <c r="C6" s="110"/>
      <c r="D6" s="114"/>
      <c r="E6" s="114"/>
      <c r="F6" s="114"/>
      <c r="G6" s="114"/>
      <c r="H6" s="172"/>
      <c r="I6" s="173"/>
      <c r="J6" s="107"/>
      <c r="K6" s="107"/>
      <c r="L6" s="113"/>
      <c r="M6" s="113"/>
    </row>
    <row r="7" spans="1:15" s="119" customFormat="1" ht="20.25" customHeight="1">
      <c r="A7" s="235" t="s">
        <v>46</v>
      </c>
      <c r="B7" s="235"/>
      <c r="C7" s="235"/>
      <c r="D7" s="241" t="s">
        <v>66</v>
      </c>
      <c r="E7" s="241" t="s">
        <v>52</v>
      </c>
      <c r="F7" s="241" t="s">
        <v>55</v>
      </c>
      <c r="G7" s="237"/>
      <c r="H7" s="237"/>
      <c r="I7" s="241" t="s">
        <v>315</v>
      </c>
      <c r="J7" s="118"/>
      <c r="K7" s="118"/>
      <c r="L7" s="118"/>
      <c r="M7" s="118"/>
    </row>
    <row r="8" spans="1:15" s="119" customFormat="1" ht="27" customHeight="1">
      <c r="A8" s="257" t="s">
        <v>65</v>
      </c>
      <c r="B8" s="235"/>
      <c r="C8" s="235" t="s">
        <v>36</v>
      </c>
      <c r="D8" s="237"/>
      <c r="E8" s="237"/>
      <c r="F8" s="241" t="s">
        <v>56</v>
      </c>
      <c r="G8" s="241" t="s">
        <v>54</v>
      </c>
      <c r="H8" s="256" t="s">
        <v>53</v>
      </c>
      <c r="I8" s="237"/>
      <c r="J8" s="118"/>
      <c r="K8" s="118"/>
      <c r="L8" s="118"/>
      <c r="M8" s="118"/>
    </row>
    <row r="9" spans="1:15" s="119" customFormat="1" ht="18" customHeight="1">
      <c r="A9" s="235"/>
      <c r="B9" s="235"/>
      <c r="C9" s="235"/>
      <c r="D9" s="237"/>
      <c r="E9" s="237"/>
      <c r="F9" s="237"/>
      <c r="G9" s="241"/>
      <c r="H9" s="256"/>
      <c r="I9" s="237"/>
      <c r="J9" s="118"/>
      <c r="K9" s="118"/>
      <c r="L9" s="118"/>
      <c r="M9" s="118"/>
    </row>
    <row r="10" spans="1:15" s="119" customFormat="1" ht="22.5" customHeight="1">
      <c r="A10" s="235"/>
      <c r="B10" s="235"/>
      <c r="C10" s="235"/>
      <c r="D10" s="237"/>
      <c r="E10" s="237"/>
      <c r="F10" s="237"/>
      <c r="G10" s="241"/>
      <c r="H10" s="256"/>
      <c r="I10" s="237"/>
      <c r="J10" s="118"/>
      <c r="K10" s="118"/>
      <c r="L10" s="118"/>
      <c r="M10" s="118"/>
    </row>
    <row r="11" spans="1:15" s="119" customFormat="1" ht="22.5" customHeight="1">
      <c r="A11" s="235" t="s">
        <v>37</v>
      </c>
      <c r="B11" s="235"/>
      <c r="C11" s="235"/>
      <c r="D11" s="117">
        <v>1</v>
      </c>
      <c r="E11" s="117">
        <v>2</v>
      </c>
      <c r="F11" s="117">
        <v>3</v>
      </c>
      <c r="G11" s="117">
        <v>4</v>
      </c>
      <c r="H11" s="117">
        <v>5</v>
      </c>
      <c r="I11" s="117">
        <v>6</v>
      </c>
      <c r="J11" s="118"/>
      <c r="K11" s="118"/>
      <c r="L11" s="118"/>
      <c r="M11" s="118"/>
    </row>
    <row r="12" spans="1:15" s="119" customFormat="1" ht="22.5" customHeight="1">
      <c r="A12" s="235" t="s">
        <v>48</v>
      </c>
      <c r="B12" s="235"/>
      <c r="C12" s="235"/>
      <c r="D12" s="175" t="str">
        <f>'[1]Z09 政府性基金预算财政拨款收入支出决算表(财决09表)'!E9</f>
        <v/>
      </c>
      <c r="E12" s="175" t="str">
        <f>'[1]Z09 政府性基金预算财政拨款收入支出决算表(财决09表)'!H9</f>
        <v/>
      </c>
      <c r="F12" s="175" t="str">
        <f>'[1]Z09 政府性基金预算财政拨款收入支出决算表(财决09表)'!K9</f>
        <v/>
      </c>
      <c r="G12" s="175" t="str">
        <f>'[1]Z09 政府性基金预算财政拨款收入支出决算表(财决09表)'!L9</f>
        <v/>
      </c>
      <c r="H12" s="175" t="str">
        <f>'[1]Z09 政府性基金预算财政拨款收入支出决算表(财决09表)'!O9</f>
        <v/>
      </c>
      <c r="I12" s="175" t="str">
        <f>'[1]Z09 政府性基金预算财政拨款收入支出决算表(财决09表)'!P9</f>
        <v/>
      </c>
      <c r="J12" s="118"/>
      <c r="K12" s="118"/>
      <c r="L12" s="176">
        <f>ROW()</f>
        <v>12</v>
      </c>
      <c r="M12" s="118"/>
      <c r="O12" s="177"/>
    </row>
    <row r="13" spans="1:15" s="128" customFormat="1" ht="22.5" customHeight="1">
      <c r="A13" s="125" t="str">
        <f>IF(J13&gt;0,J13,"")</f>
        <v/>
      </c>
      <c r="B13" s="125"/>
      <c r="C13" s="195" t="str">
        <f>IF(ISERROR(VLOOKUP(A13,'[1]Z09 政府性基金预算财政拨款收入支出决算表(财决09表)'!$A$10:$T$200,4,FALSE)),"",VLOOKUP(A13,'[1]Z09 政府性基金预算财政拨款收入支出决算表(财决09表)'!$A$10:$T$200,4,FALSE))</f>
        <v/>
      </c>
      <c r="D13" s="127" t="str">
        <f>IF(ISERROR(VLOOKUP(A13,'[1]Z09 政府性基金预算财政拨款收入支出决算表(财决09表)'!$A$10:$T$200,5,FALSE)),"",VLOOKUP(A13,'[1]Z09 政府性基金预算财政拨款收入支出决算表(财决09表)'!$A$10:$T$200,5,FALSE))</f>
        <v/>
      </c>
      <c r="E13" s="127" t="str">
        <f>IF(ISERROR(VLOOKUP(A13,'[1]Z09 政府性基金预算财政拨款收入支出决算表(财决09表)'!$A$10:$T$200,8,FALSE)),"",VLOOKUP(A13,'[1]Z09 政府性基金预算财政拨款收入支出决算表(财决09表)'!$A$10:$T$200,8,FALSE))</f>
        <v/>
      </c>
      <c r="F13" s="127" t="str">
        <f>IF(ISERROR(VLOOKUP(A13,'[1]Z09 政府性基金预算财政拨款收入支出决算表(财决09表)'!$A$10:$T$200,11,FALSE)),"",VLOOKUP(A13,'[1]Z09 政府性基金预算财政拨款收入支出决算表(财决09表)'!$A$10:$T$200,11,FALSE))</f>
        <v/>
      </c>
      <c r="G13" s="127" t="str">
        <f>IF(ISERROR(VLOOKUP(A13,'[1]Z09 政府性基金预算财政拨款收入支出决算表(财决09表)'!$A$10:$T$200,12,FALSE)),"",VLOOKUP(A13,'[1]Z09 政府性基金预算财政拨款收入支出决算表(财决09表)'!$A$10:$T$200,12,FALSE))</f>
        <v/>
      </c>
      <c r="H13" s="127" t="str">
        <f>IF(ISERROR(VLOOKUP(A13,'[1]Z09 政府性基金预算财政拨款收入支出决算表(财决09表)'!$A$10:$T$200,15,FALSE)),"",VLOOKUP(A13,'[1]Z09 政府性基金预算财政拨款收入支出决算表(财决09表)'!$A$10:$T$200,15,FALSE))</f>
        <v/>
      </c>
      <c r="I13" s="127" t="str">
        <f>IF(ISERROR(VLOOKUP(A13,'[1]Z09 政府性基金预算财政拨款收入支出决算表(财决09表)'!$A$10:$T$200,16,FALSE)),"",VLOOKUP(A13,'[1]Z09 政府性基金预算财政拨款收入支出决算表(财决09表)'!$A$10:$T$200,16,FALSE))</f>
        <v/>
      </c>
      <c r="J13" s="122" t="str">
        <f>'[1]Z09 政府性基金预算财政拨款收入支出决算表(财决09表)'!$A10</f>
        <v/>
      </c>
      <c r="K13" s="178"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122" t="str">
        <f>IF(C13&lt;&gt;"",ROW(),"")</f>
        <v/>
      </c>
      <c r="M13" s="122"/>
    </row>
    <row r="14" spans="1:15" s="128" customFormat="1" ht="22.5" customHeight="1">
      <c r="A14" s="125" t="str">
        <f t="shared" ref="A14:A31" si="0">IF(J14&gt;0,J14,"")</f>
        <v/>
      </c>
      <c r="B14" s="125"/>
      <c r="C14" s="195" t="str">
        <f>IF(ISERROR(VLOOKUP(A14,'[1]Z09 政府性基金预算财政拨款收入支出决算表(财决09表)'!$A$10:$T$200,4,FALSE)),"",VLOOKUP(A14,'[1]Z09 政府性基金预算财政拨款收入支出决算表(财决09表)'!$A$10:$T$200,4,FALSE))</f>
        <v/>
      </c>
      <c r="D14" s="127" t="str">
        <f>IF(ISERROR(VLOOKUP(A14,'[1]Z09 政府性基金预算财政拨款收入支出决算表(财决09表)'!$A$10:$T$200,5,FALSE)),"",VLOOKUP(A14,'[1]Z09 政府性基金预算财政拨款收入支出决算表(财决09表)'!$A$10:$T$200,5,FALSE))</f>
        <v/>
      </c>
      <c r="E14" s="127" t="str">
        <f>IF(ISERROR(VLOOKUP(A14,'[1]Z09 政府性基金预算财政拨款收入支出决算表(财决09表)'!$A$10:$T$200,8,FALSE)),"",VLOOKUP(A14,'[1]Z09 政府性基金预算财政拨款收入支出决算表(财决09表)'!$A$10:$T$200,8,FALSE))</f>
        <v/>
      </c>
      <c r="F14" s="127" t="str">
        <f>IF(ISERROR(VLOOKUP(A14,'[1]Z09 政府性基金预算财政拨款收入支出决算表(财决09表)'!$A$10:$T$200,11,FALSE)),"",VLOOKUP(A14,'[1]Z09 政府性基金预算财政拨款收入支出决算表(财决09表)'!$A$10:$T$200,11,FALSE))</f>
        <v/>
      </c>
      <c r="G14" s="127" t="str">
        <f>IF(ISERROR(VLOOKUP(A14,'[1]Z09 政府性基金预算财政拨款收入支出决算表(财决09表)'!$A$10:$T$200,12,FALSE)),"",VLOOKUP(A14,'[1]Z09 政府性基金预算财政拨款收入支出决算表(财决09表)'!$A$10:$T$200,12,FALSE))</f>
        <v/>
      </c>
      <c r="H14" s="127" t="str">
        <f>IF(ISERROR(VLOOKUP(A14,'[1]Z09 政府性基金预算财政拨款收入支出决算表(财决09表)'!$A$10:$T$200,15,FALSE)),"",VLOOKUP(A14,'[1]Z09 政府性基金预算财政拨款收入支出决算表(财决09表)'!$A$10:$T$200,15,FALSE))</f>
        <v/>
      </c>
      <c r="I14" s="127" t="str">
        <f>IF(ISERROR(VLOOKUP(A14,'[1]Z09 政府性基金预算财政拨款收入支出决算表(财决09表)'!$A$10:$T$200,16,FALSE)),"",VLOOKUP(A14,'[1]Z09 政府性基金预算财政拨款收入支出决算表(财决09表)'!$A$10:$T$200,16,FALSE))</f>
        <v/>
      </c>
      <c r="J14" s="122" t="str">
        <f>'[1]Z09 政府性基金预算财政拨款收入支出决算表(财决09表)'!$A11</f>
        <v/>
      </c>
      <c r="K14" s="178"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122" t="str">
        <f>IF(C14&lt;&gt;"",ROW(),"")</f>
        <v/>
      </c>
      <c r="M14" s="122"/>
    </row>
    <row r="15" spans="1:15" s="128" customFormat="1" ht="22.5" customHeight="1">
      <c r="A15" s="125" t="str">
        <f t="shared" si="0"/>
        <v/>
      </c>
      <c r="B15" s="125"/>
      <c r="C15" s="195" t="str">
        <f>IF(ISERROR(VLOOKUP(A15,'[1]Z09 政府性基金预算财政拨款收入支出决算表(财决09表)'!$A$10:$T$200,4,FALSE)),"",VLOOKUP(A15,'[1]Z09 政府性基金预算财政拨款收入支出决算表(财决09表)'!$A$10:$T$200,4,FALSE))</f>
        <v/>
      </c>
      <c r="D15" s="127" t="str">
        <f>IF(ISERROR(VLOOKUP(A15,'[1]Z09 政府性基金预算财政拨款收入支出决算表(财决09表)'!$A$10:$T$200,5,FALSE)),"",VLOOKUP(A15,'[1]Z09 政府性基金预算财政拨款收入支出决算表(财决09表)'!$A$10:$T$200,5,FALSE))</f>
        <v/>
      </c>
      <c r="E15" s="127" t="str">
        <f>IF(ISERROR(VLOOKUP(A15,'[1]Z09 政府性基金预算财政拨款收入支出决算表(财决09表)'!$A$10:$T$200,8,FALSE)),"",VLOOKUP(A15,'[1]Z09 政府性基金预算财政拨款收入支出决算表(财决09表)'!$A$10:$T$200,8,FALSE))</f>
        <v/>
      </c>
      <c r="F15" s="127" t="str">
        <f>IF(ISERROR(VLOOKUP(A15,'[1]Z09 政府性基金预算财政拨款收入支出决算表(财决09表)'!$A$10:$T$200,11,FALSE)),"",VLOOKUP(A15,'[1]Z09 政府性基金预算财政拨款收入支出决算表(财决09表)'!$A$10:$T$200,11,FALSE))</f>
        <v/>
      </c>
      <c r="G15" s="127" t="str">
        <f>IF(ISERROR(VLOOKUP(A15,'[1]Z09 政府性基金预算财政拨款收入支出决算表(财决09表)'!$A$10:$T$200,12,FALSE)),"",VLOOKUP(A15,'[1]Z09 政府性基金预算财政拨款收入支出决算表(财决09表)'!$A$10:$T$200,12,FALSE))</f>
        <v/>
      </c>
      <c r="H15" s="127" t="str">
        <f>IF(ISERROR(VLOOKUP(A15,'[1]Z09 政府性基金预算财政拨款收入支出决算表(财决09表)'!$A$10:$T$200,15,FALSE)),"",VLOOKUP(A15,'[1]Z09 政府性基金预算财政拨款收入支出决算表(财决09表)'!$A$10:$T$200,15,FALSE))</f>
        <v/>
      </c>
      <c r="I15" s="127" t="str">
        <f>IF(ISERROR(VLOOKUP(A15,'[1]Z09 政府性基金预算财政拨款收入支出决算表(财决09表)'!$A$10:$T$200,16,FALSE)),"",VLOOKUP(A15,'[1]Z09 政府性基金预算财政拨款收入支出决算表(财决09表)'!$A$10:$T$200,16,FALSE))</f>
        <v/>
      </c>
      <c r="J15" s="122" t="str">
        <f>'[1]Z09 政府性基金预算财政拨款收入支出决算表(财决09表)'!$A12</f>
        <v/>
      </c>
      <c r="K15" s="178"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122" t="str">
        <f>IF(C15&lt;&gt;"",ROW(),"")</f>
        <v/>
      </c>
      <c r="M15" s="122"/>
    </row>
    <row r="16" spans="1:15" s="128" customFormat="1" ht="22.5" customHeight="1">
      <c r="A16" s="125" t="str">
        <f t="shared" si="0"/>
        <v/>
      </c>
      <c r="B16" s="125"/>
      <c r="C16" s="195" t="str">
        <f>IF(ISERROR(VLOOKUP(A16,'[1]Z09 政府性基金预算财政拨款收入支出决算表(财决09表)'!$A$10:$T$200,4,FALSE)),"",VLOOKUP(A16,'[1]Z09 政府性基金预算财政拨款收入支出决算表(财决09表)'!$A$10:$T$200,4,FALSE))</f>
        <v/>
      </c>
      <c r="D16" s="127" t="str">
        <f>IF(ISERROR(VLOOKUP(A16,'[1]Z09 政府性基金预算财政拨款收入支出决算表(财决09表)'!$A$10:$T$200,5,FALSE)),"",VLOOKUP(A16,'[1]Z09 政府性基金预算财政拨款收入支出决算表(财决09表)'!$A$10:$T$200,5,FALSE))</f>
        <v/>
      </c>
      <c r="E16" s="127" t="str">
        <f>IF(ISERROR(VLOOKUP(A16,'[1]Z09 政府性基金预算财政拨款收入支出决算表(财决09表)'!$A$10:$T$200,8,FALSE)),"",VLOOKUP(A16,'[1]Z09 政府性基金预算财政拨款收入支出决算表(财决09表)'!$A$10:$T$200,8,FALSE))</f>
        <v/>
      </c>
      <c r="F16" s="127" t="str">
        <f>IF(ISERROR(VLOOKUP(A16,'[1]Z09 政府性基金预算财政拨款收入支出决算表(财决09表)'!$A$10:$T$200,11,FALSE)),"",VLOOKUP(A16,'[1]Z09 政府性基金预算财政拨款收入支出决算表(财决09表)'!$A$10:$T$200,11,FALSE))</f>
        <v/>
      </c>
      <c r="G16" s="127" t="str">
        <f>IF(ISERROR(VLOOKUP(A16,'[1]Z09 政府性基金预算财政拨款收入支出决算表(财决09表)'!$A$10:$T$200,12,FALSE)),"",VLOOKUP(A16,'[1]Z09 政府性基金预算财政拨款收入支出决算表(财决09表)'!$A$10:$T$200,12,FALSE))</f>
        <v/>
      </c>
      <c r="H16" s="127" t="str">
        <f>IF(ISERROR(VLOOKUP(A16,'[1]Z09 政府性基金预算财政拨款收入支出决算表(财决09表)'!$A$10:$T$200,15,FALSE)),"",VLOOKUP(A16,'[1]Z09 政府性基金预算财政拨款收入支出决算表(财决09表)'!$A$10:$T$200,15,FALSE))</f>
        <v/>
      </c>
      <c r="I16" s="127" t="str">
        <f>IF(ISERROR(VLOOKUP(A16,'[1]Z09 政府性基金预算财政拨款收入支出决算表(财决09表)'!$A$10:$T$200,16,FALSE)),"",VLOOKUP(A16,'[1]Z09 政府性基金预算财政拨款收入支出决算表(财决09表)'!$A$10:$T$200,16,FALSE))</f>
        <v/>
      </c>
      <c r="J16" s="122" t="str">
        <f>'[1]Z09 政府性基金预算财政拨款收入支出决算表(财决09表)'!$A13</f>
        <v/>
      </c>
      <c r="K16" s="178"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122" t="str">
        <f t="shared" ref="L16:L79" si="1">IF(C16&lt;&gt;"",ROW(),"")</f>
        <v/>
      </c>
      <c r="M16" s="122"/>
    </row>
    <row r="17" spans="1:13" s="128" customFormat="1" ht="22.5" customHeight="1">
      <c r="A17" s="125" t="str">
        <f t="shared" si="0"/>
        <v/>
      </c>
      <c r="B17" s="125"/>
      <c r="C17" s="195" t="str">
        <f>IF(ISERROR(VLOOKUP(A17,'[1]Z09 政府性基金预算财政拨款收入支出决算表(财决09表)'!$A$10:$T$200,4,FALSE)),"",VLOOKUP(A17,'[1]Z09 政府性基金预算财政拨款收入支出决算表(财决09表)'!$A$10:$T$200,4,FALSE))</f>
        <v/>
      </c>
      <c r="D17" s="127" t="str">
        <f>IF(ISERROR(VLOOKUP(A17,'[1]Z09 政府性基金预算财政拨款收入支出决算表(财决09表)'!$A$10:$T$200,5,FALSE)),"",VLOOKUP(A17,'[1]Z09 政府性基金预算财政拨款收入支出决算表(财决09表)'!$A$10:$T$200,5,FALSE))</f>
        <v/>
      </c>
      <c r="E17" s="127" t="str">
        <f>IF(ISERROR(VLOOKUP(A17,'[1]Z09 政府性基金预算财政拨款收入支出决算表(财决09表)'!$A$10:$T$200,8,FALSE)),"",VLOOKUP(A17,'[1]Z09 政府性基金预算财政拨款收入支出决算表(财决09表)'!$A$10:$T$200,8,FALSE))</f>
        <v/>
      </c>
      <c r="F17" s="127" t="str">
        <f>IF(ISERROR(VLOOKUP(A17,'[1]Z09 政府性基金预算财政拨款收入支出决算表(财决09表)'!$A$10:$T$200,11,FALSE)),"",VLOOKUP(A17,'[1]Z09 政府性基金预算财政拨款收入支出决算表(财决09表)'!$A$10:$T$200,11,FALSE))</f>
        <v/>
      </c>
      <c r="G17" s="127" t="str">
        <f>IF(ISERROR(VLOOKUP(A17,'[1]Z09 政府性基金预算财政拨款收入支出决算表(财决09表)'!$A$10:$T$200,12,FALSE)),"",VLOOKUP(A17,'[1]Z09 政府性基金预算财政拨款收入支出决算表(财决09表)'!$A$10:$T$200,12,FALSE))</f>
        <v/>
      </c>
      <c r="H17" s="127" t="str">
        <f>IF(ISERROR(VLOOKUP(A17,'[1]Z09 政府性基金预算财政拨款收入支出决算表(财决09表)'!$A$10:$T$200,15,FALSE)),"",VLOOKUP(A17,'[1]Z09 政府性基金预算财政拨款收入支出决算表(财决09表)'!$A$10:$T$200,15,FALSE))</f>
        <v/>
      </c>
      <c r="I17" s="127" t="str">
        <f>IF(ISERROR(VLOOKUP(A17,'[1]Z09 政府性基金预算财政拨款收入支出决算表(财决09表)'!$A$10:$T$200,16,FALSE)),"",VLOOKUP(A17,'[1]Z09 政府性基金预算财政拨款收入支出决算表(财决09表)'!$A$10:$T$200,16,FALSE))</f>
        <v/>
      </c>
      <c r="J17" s="122" t="str">
        <f>'[1]Z09 政府性基金预算财政拨款收入支出决算表(财决09表)'!$A14</f>
        <v/>
      </c>
      <c r="K17" s="178"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122" t="str">
        <f t="shared" si="1"/>
        <v/>
      </c>
      <c r="M17" s="122" t="str">
        <f t="shared" ref="M17:M27" si="2">IF(C17&lt;&gt;"",ROW(),"")</f>
        <v/>
      </c>
    </row>
    <row r="18" spans="1:13" s="128" customFormat="1" ht="22.5" customHeight="1">
      <c r="A18" s="125" t="str">
        <f t="shared" si="0"/>
        <v/>
      </c>
      <c r="B18" s="125"/>
      <c r="C18" s="195" t="str">
        <f>IF(ISERROR(VLOOKUP(A18,'[1]Z09 政府性基金预算财政拨款收入支出决算表(财决09表)'!$A$10:$T$200,4,FALSE)),"",VLOOKUP(A18,'[1]Z09 政府性基金预算财政拨款收入支出决算表(财决09表)'!$A$10:$T$200,4,FALSE))</f>
        <v/>
      </c>
      <c r="D18" s="127" t="str">
        <f>IF(ISERROR(VLOOKUP(A18,'[1]Z09 政府性基金预算财政拨款收入支出决算表(财决09表)'!$A$10:$T$200,5,FALSE)),"",VLOOKUP(A18,'[1]Z09 政府性基金预算财政拨款收入支出决算表(财决09表)'!$A$10:$T$200,5,FALSE))</f>
        <v/>
      </c>
      <c r="E18" s="127" t="str">
        <f>IF(ISERROR(VLOOKUP(A18,'[1]Z09 政府性基金预算财政拨款收入支出决算表(财决09表)'!$A$10:$T$200,8,FALSE)),"",VLOOKUP(A18,'[1]Z09 政府性基金预算财政拨款收入支出决算表(财决09表)'!$A$10:$T$200,8,FALSE))</f>
        <v/>
      </c>
      <c r="F18" s="127" t="str">
        <f>IF(ISERROR(VLOOKUP(A18,'[1]Z09 政府性基金预算财政拨款收入支出决算表(财决09表)'!$A$10:$T$200,11,FALSE)),"",VLOOKUP(A18,'[1]Z09 政府性基金预算财政拨款收入支出决算表(财决09表)'!$A$10:$T$200,11,FALSE))</f>
        <v/>
      </c>
      <c r="G18" s="127" t="str">
        <f>IF(ISERROR(VLOOKUP(A18,'[1]Z09 政府性基金预算财政拨款收入支出决算表(财决09表)'!$A$10:$T$200,12,FALSE)),"",VLOOKUP(A18,'[1]Z09 政府性基金预算财政拨款收入支出决算表(财决09表)'!$A$10:$T$200,12,FALSE))</f>
        <v/>
      </c>
      <c r="H18" s="127" t="str">
        <f>IF(ISERROR(VLOOKUP(A18,'[1]Z09 政府性基金预算财政拨款收入支出决算表(财决09表)'!$A$10:$T$200,15,FALSE)),"",VLOOKUP(A18,'[1]Z09 政府性基金预算财政拨款收入支出决算表(财决09表)'!$A$10:$T$200,15,FALSE))</f>
        <v/>
      </c>
      <c r="I18" s="127" t="str">
        <f>IF(ISERROR(VLOOKUP(A18,'[1]Z09 政府性基金预算财政拨款收入支出决算表(财决09表)'!$A$10:$T$200,16,FALSE)),"",VLOOKUP(A18,'[1]Z09 政府性基金预算财政拨款收入支出决算表(财决09表)'!$A$10:$T$200,16,FALSE))</f>
        <v/>
      </c>
      <c r="J18" s="122" t="str">
        <f>'[1]Z09 政府性基金预算财政拨款收入支出决算表(财决09表)'!$A15</f>
        <v/>
      </c>
      <c r="K18" s="178"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122" t="str">
        <f t="shared" si="1"/>
        <v/>
      </c>
      <c r="M18" s="122" t="str">
        <f t="shared" si="2"/>
        <v/>
      </c>
    </row>
    <row r="19" spans="1:13" s="128" customFormat="1" ht="22.5" customHeight="1">
      <c r="A19" s="125" t="str">
        <f t="shared" si="0"/>
        <v/>
      </c>
      <c r="B19" s="125"/>
      <c r="C19" s="195" t="str">
        <f>IF(ISERROR(VLOOKUP(A19,'[1]Z09 政府性基金预算财政拨款收入支出决算表(财决09表)'!$A$10:$T$200,4,FALSE)),"",VLOOKUP(A19,'[1]Z09 政府性基金预算财政拨款收入支出决算表(财决09表)'!$A$10:$T$200,4,FALSE))</f>
        <v/>
      </c>
      <c r="D19" s="127" t="str">
        <f>IF(ISERROR(VLOOKUP(A19,'[1]Z09 政府性基金预算财政拨款收入支出决算表(财决09表)'!$A$10:$T$200,5,FALSE)),"",VLOOKUP(A19,'[1]Z09 政府性基金预算财政拨款收入支出决算表(财决09表)'!$A$10:$T$200,5,FALSE))</f>
        <v/>
      </c>
      <c r="E19" s="127" t="str">
        <f>IF(ISERROR(VLOOKUP(A19,'[1]Z09 政府性基金预算财政拨款收入支出决算表(财决09表)'!$A$10:$T$200,8,FALSE)),"",VLOOKUP(A19,'[1]Z09 政府性基金预算财政拨款收入支出决算表(财决09表)'!$A$10:$T$200,8,FALSE))</f>
        <v/>
      </c>
      <c r="F19" s="127" t="str">
        <f>IF(ISERROR(VLOOKUP(A19,'[1]Z09 政府性基金预算财政拨款收入支出决算表(财决09表)'!$A$10:$T$200,11,FALSE)),"",VLOOKUP(A19,'[1]Z09 政府性基金预算财政拨款收入支出决算表(财决09表)'!$A$10:$T$200,11,FALSE))</f>
        <v/>
      </c>
      <c r="G19" s="127" t="str">
        <f>IF(ISERROR(VLOOKUP(A19,'[1]Z09 政府性基金预算财政拨款收入支出决算表(财决09表)'!$A$10:$T$200,12,FALSE)),"",VLOOKUP(A19,'[1]Z09 政府性基金预算财政拨款收入支出决算表(财决09表)'!$A$10:$T$200,12,FALSE))</f>
        <v/>
      </c>
      <c r="H19" s="127" t="str">
        <f>IF(ISERROR(VLOOKUP(A19,'[1]Z09 政府性基金预算财政拨款收入支出决算表(财决09表)'!$A$10:$T$200,15,FALSE)),"",VLOOKUP(A19,'[1]Z09 政府性基金预算财政拨款收入支出决算表(财决09表)'!$A$10:$T$200,15,FALSE))</f>
        <v/>
      </c>
      <c r="I19" s="127" t="str">
        <f>IF(ISERROR(VLOOKUP(A19,'[1]Z09 政府性基金预算财政拨款收入支出决算表(财决09表)'!$A$10:$T$200,16,FALSE)),"",VLOOKUP(A19,'[1]Z09 政府性基金预算财政拨款收入支出决算表(财决09表)'!$A$10:$T$200,16,FALSE))</f>
        <v/>
      </c>
      <c r="J19" s="122">
        <f>'[1]Z09 政府性基金预算财政拨款收入支出决算表(财决09表)'!$A16</f>
        <v>0</v>
      </c>
      <c r="K19" s="178">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122" t="str">
        <f t="shared" si="1"/>
        <v/>
      </c>
      <c r="M19" s="122" t="str">
        <f t="shared" si="2"/>
        <v/>
      </c>
    </row>
    <row r="20" spans="1:13" s="128" customFormat="1" ht="22.5" customHeight="1">
      <c r="A20" s="125" t="str">
        <f t="shared" si="0"/>
        <v/>
      </c>
      <c r="B20" s="125"/>
      <c r="C20" s="195" t="str">
        <f>IF(ISERROR(VLOOKUP(A20,'[1]Z09 政府性基金预算财政拨款收入支出决算表(财决09表)'!$A$10:$T$200,4,FALSE)),"",VLOOKUP(A20,'[1]Z09 政府性基金预算财政拨款收入支出决算表(财决09表)'!$A$10:$T$200,4,FALSE))</f>
        <v/>
      </c>
      <c r="D20" s="127" t="str">
        <f>IF(ISERROR(VLOOKUP(A20,'[1]Z09 政府性基金预算财政拨款收入支出决算表(财决09表)'!$A$10:$T$200,5,FALSE)),"",VLOOKUP(A20,'[1]Z09 政府性基金预算财政拨款收入支出决算表(财决09表)'!$A$10:$T$200,5,FALSE))</f>
        <v/>
      </c>
      <c r="E20" s="127" t="str">
        <f>IF(ISERROR(VLOOKUP(A20,'[1]Z09 政府性基金预算财政拨款收入支出决算表(财决09表)'!$A$10:$T$200,8,FALSE)),"",VLOOKUP(A20,'[1]Z09 政府性基金预算财政拨款收入支出决算表(财决09表)'!$A$10:$T$200,8,FALSE))</f>
        <v/>
      </c>
      <c r="F20" s="127" t="str">
        <f>IF(ISERROR(VLOOKUP(A20,'[1]Z09 政府性基金预算财政拨款收入支出决算表(财决09表)'!$A$10:$T$200,11,FALSE)),"",VLOOKUP(A20,'[1]Z09 政府性基金预算财政拨款收入支出决算表(财决09表)'!$A$10:$T$200,11,FALSE))</f>
        <v/>
      </c>
      <c r="G20" s="127" t="str">
        <f>IF(ISERROR(VLOOKUP(A20,'[1]Z09 政府性基金预算财政拨款收入支出决算表(财决09表)'!$A$10:$T$200,12,FALSE)),"",VLOOKUP(A20,'[1]Z09 政府性基金预算财政拨款收入支出决算表(财决09表)'!$A$10:$T$200,12,FALSE))</f>
        <v/>
      </c>
      <c r="H20" s="127" t="str">
        <f>IF(ISERROR(VLOOKUP(A20,'[1]Z09 政府性基金预算财政拨款收入支出决算表(财决09表)'!$A$10:$T$200,15,FALSE)),"",VLOOKUP(A20,'[1]Z09 政府性基金预算财政拨款收入支出决算表(财决09表)'!$A$10:$T$200,15,FALSE))</f>
        <v/>
      </c>
      <c r="I20" s="127" t="str">
        <f>IF(ISERROR(VLOOKUP(A20,'[1]Z09 政府性基金预算财政拨款收入支出决算表(财决09表)'!$A$10:$T$200,16,FALSE)),"",VLOOKUP(A20,'[1]Z09 政府性基金预算财政拨款收入支出决算表(财决09表)'!$A$10:$T$200,16,FALSE))</f>
        <v/>
      </c>
      <c r="J20" s="122">
        <f>'[1]Z09 政府性基金预算财政拨款收入支出决算表(财决09表)'!$A17</f>
        <v>0</v>
      </c>
      <c r="K20" s="178"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122" t="str">
        <f t="shared" si="1"/>
        <v/>
      </c>
      <c r="M20" s="122" t="str">
        <f t="shared" si="2"/>
        <v/>
      </c>
    </row>
    <row r="21" spans="1:13" s="128" customFormat="1" ht="22.5" customHeight="1">
      <c r="A21" s="125" t="str">
        <f t="shared" si="0"/>
        <v/>
      </c>
      <c r="B21" s="125"/>
      <c r="C21" s="195" t="str">
        <f>IF(ISERROR(VLOOKUP(A21,'[1]Z09 政府性基金预算财政拨款收入支出决算表(财决09表)'!$A$10:$T$200,4,FALSE)),"",VLOOKUP(A21,'[1]Z09 政府性基金预算财政拨款收入支出决算表(财决09表)'!$A$10:$T$200,4,FALSE))</f>
        <v/>
      </c>
      <c r="D21" s="127" t="str">
        <f>IF(ISERROR(VLOOKUP(A21,'[1]Z09 政府性基金预算财政拨款收入支出决算表(财决09表)'!$A$10:$T$200,5,FALSE)),"",VLOOKUP(A21,'[1]Z09 政府性基金预算财政拨款收入支出决算表(财决09表)'!$A$10:$T$200,5,FALSE))</f>
        <v/>
      </c>
      <c r="E21" s="127" t="str">
        <f>IF(ISERROR(VLOOKUP(A21,'[1]Z09 政府性基金预算财政拨款收入支出决算表(财决09表)'!$A$10:$T$200,8,FALSE)),"",VLOOKUP(A21,'[1]Z09 政府性基金预算财政拨款收入支出决算表(财决09表)'!$A$10:$T$200,8,FALSE))</f>
        <v/>
      </c>
      <c r="F21" s="127" t="str">
        <f>IF(ISERROR(VLOOKUP(A21,'[1]Z09 政府性基金预算财政拨款收入支出决算表(财决09表)'!$A$10:$T$200,11,FALSE)),"",VLOOKUP(A21,'[1]Z09 政府性基金预算财政拨款收入支出决算表(财决09表)'!$A$10:$T$200,11,FALSE))</f>
        <v/>
      </c>
      <c r="G21" s="127" t="str">
        <f>IF(ISERROR(VLOOKUP(A21,'[1]Z09 政府性基金预算财政拨款收入支出决算表(财决09表)'!$A$10:$T$200,12,FALSE)),"",VLOOKUP(A21,'[1]Z09 政府性基金预算财政拨款收入支出决算表(财决09表)'!$A$10:$T$200,12,FALSE))</f>
        <v/>
      </c>
      <c r="H21" s="127" t="str">
        <f>IF(ISERROR(VLOOKUP(A21,'[1]Z09 政府性基金预算财政拨款收入支出决算表(财决09表)'!$A$10:$T$200,15,FALSE)),"",VLOOKUP(A21,'[1]Z09 政府性基金预算财政拨款收入支出决算表(财决09表)'!$A$10:$T$200,15,FALSE))</f>
        <v/>
      </c>
      <c r="I21" s="127" t="str">
        <f>IF(ISERROR(VLOOKUP(A21,'[1]Z09 政府性基金预算财政拨款收入支出决算表(财决09表)'!$A$10:$T$200,16,FALSE)),"",VLOOKUP(A21,'[1]Z09 政府性基金预算财政拨款收入支出决算表(财决09表)'!$A$10:$T$200,16,FALSE))</f>
        <v/>
      </c>
      <c r="J21" s="122">
        <f>'[1]Z09 政府性基金预算财政拨款收入支出决算表(财决09表)'!$A18</f>
        <v>0</v>
      </c>
      <c r="K21" s="178">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122" t="str">
        <f t="shared" si="1"/>
        <v/>
      </c>
      <c r="M21" s="122"/>
    </row>
    <row r="22" spans="1:13" s="128" customFormat="1" ht="22.5" customHeight="1">
      <c r="A22" s="125" t="str">
        <f t="shared" si="0"/>
        <v/>
      </c>
      <c r="B22" s="125"/>
      <c r="C22" s="195" t="str">
        <f>IF(ISERROR(VLOOKUP(A22,'[1]Z09 政府性基金预算财政拨款收入支出决算表(财决09表)'!$A$10:$T$200,4,FALSE)),"",VLOOKUP(A22,'[1]Z09 政府性基金预算财政拨款收入支出决算表(财决09表)'!$A$10:$T$200,4,FALSE))</f>
        <v/>
      </c>
      <c r="D22" s="127" t="str">
        <f>IF(ISERROR(VLOOKUP(A22,'[1]Z09 政府性基金预算财政拨款收入支出决算表(财决09表)'!$A$10:$T$200,5,FALSE)),"",VLOOKUP(A22,'[1]Z09 政府性基金预算财政拨款收入支出决算表(财决09表)'!$A$10:$T$200,5,FALSE))</f>
        <v/>
      </c>
      <c r="E22" s="127" t="str">
        <f>IF(ISERROR(VLOOKUP(A22,'[1]Z09 政府性基金预算财政拨款收入支出决算表(财决09表)'!$A$10:$T$200,8,FALSE)),"",VLOOKUP(A22,'[1]Z09 政府性基金预算财政拨款收入支出决算表(财决09表)'!$A$10:$T$200,8,FALSE))</f>
        <v/>
      </c>
      <c r="F22" s="127" t="str">
        <f>IF(ISERROR(VLOOKUP(A22,'[1]Z09 政府性基金预算财政拨款收入支出决算表(财决09表)'!$A$10:$T$200,11,FALSE)),"",VLOOKUP(A22,'[1]Z09 政府性基金预算财政拨款收入支出决算表(财决09表)'!$A$10:$T$200,11,FALSE))</f>
        <v/>
      </c>
      <c r="G22" s="127" t="str">
        <f>IF(ISERROR(VLOOKUP(A22,'[1]Z09 政府性基金预算财政拨款收入支出决算表(财决09表)'!$A$10:$T$200,12,FALSE)),"",VLOOKUP(A22,'[1]Z09 政府性基金预算财政拨款收入支出决算表(财决09表)'!$A$10:$T$200,12,FALSE))</f>
        <v/>
      </c>
      <c r="H22" s="127" t="str">
        <f>IF(ISERROR(VLOOKUP(A22,'[1]Z09 政府性基金预算财政拨款收入支出决算表(财决09表)'!$A$10:$T$200,15,FALSE)),"",VLOOKUP(A22,'[1]Z09 政府性基金预算财政拨款收入支出决算表(财决09表)'!$A$10:$T$200,15,FALSE))</f>
        <v/>
      </c>
      <c r="I22" s="127" t="str">
        <f>IF(ISERROR(VLOOKUP(A22,'[1]Z09 政府性基金预算财政拨款收入支出决算表(财决09表)'!$A$10:$T$200,16,FALSE)),"",VLOOKUP(A22,'[1]Z09 政府性基金预算财政拨款收入支出决算表(财决09表)'!$A$10:$T$200,16,FALSE))</f>
        <v/>
      </c>
      <c r="J22" s="122">
        <f>'[1]Z09 政府性基金预算财政拨款收入支出决算表(财决09表)'!$A19</f>
        <v>0</v>
      </c>
      <c r="K22" s="178">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122" t="str">
        <f t="shared" si="1"/>
        <v/>
      </c>
      <c r="M22" s="122" t="str">
        <f t="shared" si="2"/>
        <v/>
      </c>
    </row>
    <row r="23" spans="1:13" s="128" customFormat="1" ht="22.5" customHeight="1">
      <c r="A23" s="125" t="str">
        <f t="shared" si="0"/>
        <v/>
      </c>
      <c r="B23" s="125"/>
      <c r="C23" s="195" t="str">
        <f>IF(ISERROR(VLOOKUP(A23,'[1]Z09 政府性基金预算财政拨款收入支出决算表(财决09表)'!$A$10:$T$200,4,FALSE)),"",VLOOKUP(A23,'[1]Z09 政府性基金预算财政拨款收入支出决算表(财决09表)'!$A$10:$T$200,4,FALSE))</f>
        <v/>
      </c>
      <c r="D23" s="127" t="str">
        <f>IF(ISERROR(VLOOKUP(A23,'[1]Z09 政府性基金预算财政拨款收入支出决算表(财决09表)'!$A$10:$T$200,5,FALSE)),"",VLOOKUP(A23,'[1]Z09 政府性基金预算财政拨款收入支出决算表(财决09表)'!$A$10:$T$200,5,FALSE))</f>
        <v/>
      </c>
      <c r="E23" s="127" t="str">
        <f>IF(ISERROR(VLOOKUP(A23,'[1]Z09 政府性基金预算财政拨款收入支出决算表(财决09表)'!$A$10:$T$200,8,FALSE)),"",VLOOKUP(A23,'[1]Z09 政府性基金预算财政拨款收入支出决算表(财决09表)'!$A$10:$T$200,8,FALSE))</f>
        <v/>
      </c>
      <c r="F23" s="127" t="str">
        <f>IF(ISERROR(VLOOKUP(A23,'[1]Z09 政府性基金预算财政拨款收入支出决算表(财决09表)'!$A$10:$T$200,11,FALSE)),"",VLOOKUP(A23,'[1]Z09 政府性基金预算财政拨款收入支出决算表(财决09表)'!$A$10:$T$200,11,FALSE))</f>
        <v/>
      </c>
      <c r="G23" s="127" t="str">
        <f>IF(ISERROR(VLOOKUP(A23,'[1]Z09 政府性基金预算财政拨款收入支出决算表(财决09表)'!$A$10:$T$200,12,FALSE)),"",VLOOKUP(A23,'[1]Z09 政府性基金预算财政拨款收入支出决算表(财决09表)'!$A$10:$T$200,12,FALSE))</f>
        <v/>
      </c>
      <c r="H23" s="127" t="str">
        <f>IF(ISERROR(VLOOKUP(A23,'[1]Z09 政府性基金预算财政拨款收入支出决算表(财决09表)'!$A$10:$T$200,15,FALSE)),"",VLOOKUP(A23,'[1]Z09 政府性基金预算财政拨款收入支出决算表(财决09表)'!$A$10:$T$200,15,FALSE))</f>
        <v/>
      </c>
      <c r="I23" s="127" t="str">
        <f>IF(ISERROR(VLOOKUP(A23,'[1]Z09 政府性基金预算财政拨款收入支出决算表(财决09表)'!$A$10:$T$200,16,FALSE)),"",VLOOKUP(A23,'[1]Z09 政府性基金预算财政拨款收入支出决算表(财决09表)'!$A$10:$T$200,16,FALSE))</f>
        <v/>
      </c>
      <c r="J23" s="122">
        <f>'[1]Z09 政府性基金预算财政拨款收入支出决算表(财决09表)'!$A20</f>
        <v>0</v>
      </c>
      <c r="K23" s="178">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122" t="str">
        <f t="shared" si="1"/>
        <v/>
      </c>
      <c r="M23" s="122" t="str">
        <f t="shared" si="2"/>
        <v/>
      </c>
    </row>
    <row r="24" spans="1:13" s="128" customFormat="1" ht="22.5" customHeight="1">
      <c r="A24" s="125" t="str">
        <f t="shared" si="0"/>
        <v/>
      </c>
      <c r="B24" s="125"/>
      <c r="C24" s="195" t="str">
        <f>IF(ISERROR(VLOOKUP(A24,'[1]Z09 政府性基金预算财政拨款收入支出决算表(财决09表)'!$A$10:$T$200,4,FALSE)),"",VLOOKUP(A24,'[1]Z09 政府性基金预算财政拨款收入支出决算表(财决09表)'!$A$10:$T$200,4,FALSE))</f>
        <v/>
      </c>
      <c r="D24" s="127" t="str">
        <f>IF(ISERROR(VLOOKUP(A24,'[1]Z09 政府性基金预算财政拨款收入支出决算表(财决09表)'!$A$10:$T$200,5,FALSE)),"",VLOOKUP(A24,'[1]Z09 政府性基金预算财政拨款收入支出决算表(财决09表)'!$A$10:$T$200,5,FALSE))</f>
        <v/>
      </c>
      <c r="E24" s="127" t="str">
        <f>IF(ISERROR(VLOOKUP(A24,'[1]Z09 政府性基金预算财政拨款收入支出决算表(财决09表)'!$A$10:$T$200,8,FALSE)),"",VLOOKUP(A24,'[1]Z09 政府性基金预算财政拨款收入支出决算表(财决09表)'!$A$10:$T$200,8,FALSE))</f>
        <v/>
      </c>
      <c r="F24" s="127" t="str">
        <f>IF(ISERROR(VLOOKUP(A24,'[1]Z09 政府性基金预算财政拨款收入支出决算表(财决09表)'!$A$10:$T$200,11,FALSE)),"",VLOOKUP(A24,'[1]Z09 政府性基金预算财政拨款收入支出决算表(财决09表)'!$A$10:$T$200,11,FALSE))</f>
        <v/>
      </c>
      <c r="G24" s="127" t="str">
        <f>IF(ISERROR(VLOOKUP(A24,'[1]Z09 政府性基金预算财政拨款收入支出决算表(财决09表)'!$A$10:$T$200,12,FALSE)),"",VLOOKUP(A24,'[1]Z09 政府性基金预算财政拨款收入支出决算表(财决09表)'!$A$10:$T$200,12,FALSE))</f>
        <v/>
      </c>
      <c r="H24" s="127" t="str">
        <f>IF(ISERROR(VLOOKUP(A24,'[1]Z09 政府性基金预算财政拨款收入支出决算表(财决09表)'!$A$10:$T$200,15,FALSE)),"",VLOOKUP(A24,'[1]Z09 政府性基金预算财政拨款收入支出决算表(财决09表)'!$A$10:$T$200,15,FALSE))</f>
        <v/>
      </c>
      <c r="I24" s="127" t="str">
        <f>IF(ISERROR(VLOOKUP(A24,'[1]Z09 政府性基金预算财政拨款收入支出决算表(财决09表)'!$A$10:$T$200,16,FALSE)),"",VLOOKUP(A24,'[1]Z09 政府性基金预算财政拨款收入支出决算表(财决09表)'!$A$10:$T$200,16,FALSE))</f>
        <v/>
      </c>
      <c r="J24" s="122">
        <f>'[1]Z09 政府性基金预算财政拨款收入支出决算表(财决09表)'!$A21</f>
        <v>0</v>
      </c>
      <c r="K24" s="178">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122" t="str">
        <f t="shared" si="1"/>
        <v/>
      </c>
      <c r="M24" s="122" t="str">
        <f t="shared" si="2"/>
        <v/>
      </c>
    </row>
    <row r="25" spans="1:13" s="128" customFormat="1" ht="22.5" customHeight="1">
      <c r="A25" s="125" t="str">
        <f t="shared" si="0"/>
        <v/>
      </c>
      <c r="B25" s="125"/>
      <c r="C25" s="195" t="str">
        <f>IF(ISERROR(VLOOKUP(A25,'[1]Z09 政府性基金预算财政拨款收入支出决算表(财决09表)'!$A$10:$T$200,4,FALSE)),"",VLOOKUP(A25,'[1]Z09 政府性基金预算财政拨款收入支出决算表(财决09表)'!$A$10:$T$200,4,FALSE))</f>
        <v/>
      </c>
      <c r="D25" s="127" t="str">
        <f>IF(ISERROR(VLOOKUP(A25,'[1]Z09 政府性基金预算财政拨款收入支出决算表(财决09表)'!$A$10:$T$200,5,FALSE)),"",VLOOKUP(A25,'[1]Z09 政府性基金预算财政拨款收入支出决算表(财决09表)'!$A$10:$T$200,5,FALSE))</f>
        <v/>
      </c>
      <c r="E25" s="127" t="str">
        <f>IF(ISERROR(VLOOKUP(A25,'[1]Z09 政府性基金预算财政拨款收入支出决算表(财决09表)'!$A$10:$T$200,8,FALSE)),"",VLOOKUP(A25,'[1]Z09 政府性基金预算财政拨款收入支出决算表(财决09表)'!$A$10:$T$200,8,FALSE))</f>
        <v/>
      </c>
      <c r="F25" s="127" t="str">
        <f>IF(ISERROR(VLOOKUP(A25,'[1]Z09 政府性基金预算财政拨款收入支出决算表(财决09表)'!$A$10:$T$200,11,FALSE)),"",VLOOKUP(A25,'[1]Z09 政府性基金预算财政拨款收入支出决算表(财决09表)'!$A$10:$T$200,11,FALSE))</f>
        <v/>
      </c>
      <c r="G25" s="127" t="str">
        <f>IF(ISERROR(VLOOKUP(A25,'[1]Z09 政府性基金预算财政拨款收入支出决算表(财决09表)'!$A$10:$T$200,12,FALSE)),"",VLOOKUP(A25,'[1]Z09 政府性基金预算财政拨款收入支出决算表(财决09表)'!$A$10:$T$200,12,FALSE))</f>
        <v/>
      </c>
      <c r="H25" s="127" t="str">
        <f>IF(ISERROR(VLOOKUP(A25,'[1]Z09 政府性基金预算财政拨款收入支出决算表(财决09表)'!$A$10:$T$200,15,FALSE)),"",VLOOKUP(A25,'[1]Z09 政府性基金预算财政拨款收入支出决算表(财决09表)'!$A$10:$T$200,15,FALSE))</f>
        <v/>
      </c>
      <c r="I25" s="127" t="str">
        <f>IF(ISERROR(VLOOKUP(A25,'[1]Z09 政府性基金预算财政拨款收入支出决算表(财决09表)'!$A$10:$T$200,16,FALSE)),"",VLOOKUP(A25,'[1]Z09 政府性基金预算财政拨款收入支出决算表(财决09表)'!$A$10:$T$200,16,FALSE))</f>
        <v/>
      </c>
      <c r="J25" s="122">
        <f>'[1]Z09 政府性基金预算财政拨款收入支出决算表(财决09表)'!$A22</f>
        <v>0</v>
      </c>
      <c r="K25" s="178">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122" t="str">
        <f t="shared" si="1"/>
        <v/>
      </c>
      <c r="M25" s="122" t="str">
        <f t="shared" si="2"/>
        <v/>
      </c>
    </row>
    <row r="26" spans="1:13" s="128" customFormat="1" ht="22.5" customHeight="1">
      <c r="A26" s="125" t="str">
        <f t="shared" si="0"/>
        <v/>
      </c>
      <c r="B26" s="125"/>
      <c r="C26" s="195" t="str">
        <f>IF(ISERROR(VLOOKUP(A26,'[1]Z09 政府性基金预算财政拨款收入支出决算表(财决09表)'!$A$10:$T$200,4,FALSE)),"",VLOOKUP(A26,'[1]Z09 政府性基金预算财政拨款收入支出决算表(财决09表)'!$A$10:$T$200,4,FALSE))</f>
        <v/>
      </c>
      <c r="D26" s="127" t="str">
        <f>IF(ISERROR(VLOOKUP(A26,'[1]Z09 政府性基金预算财政拨款收入支出决算表(财决09表)'!$A$10:$T$200,5,FALSE)),"",VLOOKUP(A26,'[1]Z09 政府性基金预算财政拨款收入支出决算表(财决09表)'!$A$10:$T$200,5,FALSE))</f>
        <v/>
      </c>
      <c r="E26" s="127" t="str">
        <f>IF(ISERROR(VLOOKUP(A26,'[1]Z09 政府性基金预算财政拨款收入支出决算表(财决09表)'!$A$10:$T$200,8,FALSE)),"",VLOOKUP(A26,'[1]Z09 政府性基金预算财政拨款收入支出决算表(财决09表)'!$A$10:$T$200,8,FALSE))</f>
        <v/>
      </c>
      <c r="F26" s="127" t="str">
        <f>IF(ISERROR(VLOOKUP(A26,'[1]Z09 政府性基金预算财政拨款收入支出决算表(财决09表)'!$A$10:$T$200,11,FALSE)),"",VLOOKUP(A26,'[1]Z09 政府性基金预算财政拨款收入支出决算表(财决09表)'!$A$10:$T$200,11,FALSE))</f>
        <v/>
      </c>
      <c r="G26" s="127" t="str">
        <f>IF(ISERROR(VLOOKUP(A26,'[1]Z09 政府性基金预算财政拨款收入支出决算表(财决09表)'!$A$10:$T$200,12,FALSE)),"",VLOOKUP(A26,'[1]Z09 政府性基金预算财政拨款收入支出决算表(财决09表)'!$A$10:$T$200,12,FALSE))</f>
        <v/>
      </c>
      <c r="H26" s="127" t="str">
        <f>IF(ISERROR(VLOOKUP(A26,'[1]Z09 政府性基金预算财政拨款收入支出决算表(财决09表)'!$A$10:$T$200,15,FALSE)),"",VLOOKUP(A26,'[1]Z09 政府性基金预算财政拨款收入支出决算表(财决09表)'!$A$10:$T$200,15,FALSE))</f>
        <v/>
      </c>
      <c r="I26" s="127" t="str">
        <f>IF(ISERROR(VLOOKUP(A26,'[1]Z09 政府性基金预算财政拨款收入支出决算表(财决09表)'!$A$10:$T$200,16,FALSE)),"",VLOOKUP(A26,'[1]Z09 政府性基金预算财政拨款收入支出决算表(财决09表)'!$A$10:$T$200,16,FALSE))</f>
        <v/>
      </c>
      <c r="J26" s="122">
        <f>'[1]Z09 政府性基金预算财政拨款收入支出决算表(财决09表)'!$A23</f>
        <v>0</v>
      </c>
      <c r="K26" s="178">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122" t="str">
        <f t="shared" si="1"/>
        <v/>
      </c>
      <c r="M26" s="122" t="str">
        <f t="shared" si="2"/>
        <v/>
      </c>
    </row>
    <row r="27" spans="1:13" s="128" customFormat="1" ht="22.5" customHeight="1">
      <c r="A27" s="125" t="str">
        <f t="shared" si="0"/>
        <v/>
      </c>
      <c r="B27" s="125"/>
      <c r="C27" s="195" t="str">
        <f>IF(ISERROR(VLOOKUP(A27,'[1]Z09 政府性基金预算财政拨款收入支出决算表(财决09表)'!$A$10:$T$200,4,FALSE)),"",VLOOKUP(A27,'[1]Z09 政府性基金预算财政拨款收入支出决算表(财决09表)'!$A$10:$T$200,4,FALSE))</f>
        <v/>
      </c>
      <c r="D27" s="127" t="str">
        <f>IF(ISERROR(VLOOKUP(A27,'[1]Z09 政府性基金预算财政拨款收入支出决算表(财决09表)'!$A$10:$T$200,5,FALSE)),"",VLOOKUP(A27,'[1]Z09 政府性基金预算财政拨款收入支出决算表(财决09表)'!$A$10:$T$200,5,FALSE))</f>
        <v/>
      </c>
      <c r="E27" s="127" t="str">
        <f>IF(ISERROR(VLOOKUP(A27,'[1]Z09 政府性基金预算财政拨款收入支出决算表(财决09表)'!$A$10:$T$200,8,FALSE)),"",VLOOKUP(A27,'[1]Z09 政府性基金预算财政拨款收入支出决算表(财决09表)'!$A$10:$T$200,8,FALSE))</f>
        <v/>
      </c>
      <c r="F27" s="127" t="str">
        <f>IF(ISERROR(VLOOKUP(A27,'[1]Z09 政府性基金预算财政拨款收入支出决算表(财决09表)'!$A$10:$T$200,11,FALSE)),"",VLOOKUP(A27,'[1]Z09 政府性基金预算财政拨款收入支出决算表(财决09表)'!$A$10:$T$200,11,FALSE))</f>
        <v/>
      </c>
      <c r="G27" s="127" t="str">
        <f>IF(ISERROR(VLOOKUP(A27,'[1]Z09 政府性基金预算财政拨款收入支出决算表(财决09表)'!$A$10:$T$200,12,FALSE)),"",VLOOKUP(A27,'[1]Z09 政府性基金预算财政拨款收入支出决算表(财决09表)'!$A$10:$T$200,12,FALSE))</f>
        <v/>
      </c>
      <c r="H27" s="127" t="str">
        <f>IF(ISERROR(VLOOKUP(A27,'[1]Z09 政府性基金预算财政拨款收入支出决算表(财决09表)'!$A$10:$T$200,15,FALSE)),"",VLOOKUP(A27,'[1]Z09 政府性基金预算财政拨款收入支出决算表(财决09表)'!$A$10:$T$200,15,FALSE))</f>
        <v/>
      </c>
      <c r="I27" s="127" t="str">
        <f>IF(ISERROR(VLOOKUP(A27,'[1]Z09 政府性基金预算财政拨款收入支出决算表(财决09表)'!$A$10:$T$200,16,FALSE)),"",VLOOKUP(A27,'[1]Z09 政府性基金预算财政拨款收入支出决算表(财决09表)'!$A$10:$T$200,16,FALSE))</f>
        <v/>
      </c>
      <c r="J27" s="122">
        <f>'[1]Z09 政府性基金预算财政拨款收入支出决算表(财决09表)'!$A24</f>
        <v>0</v>
      </c>
      <c r="K27" s="178">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122" t="str">
        <f t="shared" si="1"/>
        <v/>
      </c>
      <c r="M27" s="122" t="str">
        <f t="shared" si="2"/>
        <v/>
      </c>
    </row>
    <row r="28" spans="1:13" s="128" customFormat="1" ht="22.5" customHeight="1">
      <c r="A28" s="125" t="str">
        <f t="shared" si="0"/>
        <v/>
      </c>
      <c r="B28" s="125"/>
      <c r="C28" s="195" t="str">
        <f>IF(ISERROR(VLOOKUP(A28,'[1]Z09 政府性基金预算财政拨款收入支出决算表(财决09表)'!$A$10:$T$200,4,FALSE)),"",VLOOKUP(A28,'[1]Z09 政府性基金预算财政拨款收入支出决算表(财决09表)'!$A$10:$T$200,4,FALSE))</f>
        <v/>
      </c>
      <c r="D28" s="127" t="str">
        <f>IF(ISERROR(VLOOKUP(A28,'[1]Z09 政府性基金预算财政拨款收入支出决算表(财决09表)'!$A$10:$T$200,5,FALSE)),"",VLOOKUP(A28,'[1]Z09 政府性基金预算财政拨款收入支出决算表(财决09表)'!$A$10:$T$200,5,FALSE))</f>
        <v/>
      </c>
      <c r="E28" s="127" t="str">
        <f>IF(ISERROR(VLOOKUP(A28,'[1]Z09 政府性基金预算财政拨款收入支出决算表(财决09表)'!$A$10:$T$200,8,FALSE)),"",VLOOKUP(A28,'[1]Z09 政府性基金预算财政拨款收入支出决算表(财决09表)'!$A$10:$T$200,8,FALSE))</f>
        <v/>
      </c>
      <c r="F28" s="127" t="str">
        <f>IF(ISERROR(VLOOKUP(A28,'[1]Z09 政府性基金预算财政拨款收入支出决算表(财决09表)'!$A$10:$T$200,11,FALSE)),"",VLOOKUP(A28,'[1]Z09 政府性基金预算财政拨款收入支出决算表(财决09表)'!$A$10:$T$200,11,FALSE))</f>
        <v/>
      </c>
      <c r="G28" s="127" t="str">
        <f>IF(ISERROR(VLOOKUP(A28,'[1]Z09 政府性基金预算财政拨款收入支出决算表(财决09表)'!$A$10:$T$200,12,FALSE)),"",VLOOKUP(A28,'[1]Z09 政府性基金预算财政拨款收入支出决算表(财决09表)'!$A$10:$T$200,12,FALSE))</f>
        <v/>
      </c>
      <c r="H28" s="127" t="str">
        <f>IF(ISERROR(VLOOKUP(A28,'[1]Z09 政府性基金预算财政拨款收入支出决算表(财决09表)'!$A$10:$T$200,15,FALSE)),"",VLOOKUP(A28,'[1]Z09 政府性基金预算财政拨款收入支出决算表(财决09表)'!$A$10:$T$200,15,FALSE))</f>
        <v/>
      </c>
      <c r="I28" s="127" t="str">
        <f>IF(ISERROR(VLOOKUP(A28,'[1]Z09 政府性基金预算财政拨款收入支出决算表(财决09表)'!$A$10:$T$200,16,FALSE)),"",VLOOKUP(A28,'[1]Z09 政府性基金预算财政拨款收入支出决算表(财决09表)'!$A$10:$T$200,16,FALSE))</f>
        <v/>
      </c>
      <c r="J28" s="122">
        <f>'[1]Z09 政府性基金预算财政拨款收入支出决算表(财决09表)'!$A25</f>
        <v>0</v>
      </c>
      <c r="K28" s="178">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122" t="str">
        <f t="shared" si="1"/>
        <v/>
      </c>
      <c r="M28" s="122"/>
    </row>
    <row r="29" spans="1:13" s="128" customFormat="1" ht="22.5" customHeight="1">
      <c r="A29" s="125" t="str">
        <f t="shared" si="0"/>
        <v/>
      </c>
      <c r="B29" s="125"/>
      <c r="C29" s="195" t="str">
        <f>IF(ISERROR(VLOOKUP(A29,'[1]Z09 政府性基金预算财政拨款收入支出决算表(财决09表)'!$A$10:$T$200,4,FALSE)),"",VLOOKUP(A29,'[1]Z09 政府性基金预算财政拨款收入支出决算表(财决09表)'!$A$10:$T$200,4,FALSE))</f>
        <v/>
      </c>
      <c r="D29" s="127" t="str">
        <f>IF(ISERROR(VLOOKUP(A29,'[1]Z09 政府性基金预算财政拨款收入支出决算表(财决09表)'!$A$10:$T$200,5,FALSE)),"",VLOOKUP(A29,'[1]Z09 政府性基金预算财政拨款收入支出决算表(财决09表)'!$A$10:$T$200,5,FALSE))</f>
        <v/>
      </c>
      <c r="E29" s="127" t="str">
        <f>IF(ISERROR(VLOOKUP(A29,'[1]Z09 政府性基金预算财政拨款收入支出决算表(财决09表)'!$A$10:$T$200,8,FALSE)),"",VLOOKUP(A29,'[1]Z09 政府性基金预算财政拨款收入支出决算表(财决09表)'!$A$10:$T$200,8,FALSE))</f>
        <v/>
      </c>
      <c r="F29" s="127" t="str">
        <f>IF(ISERROR(VLOOKUP(A29,'[1]Z09 政府性基金预算财政拨款收入支出决算表(财决09表)'!$A$10:$T$200,11,FALSE)),"",VLOOKUP(A29,'[1]Z09 政府性基金预算财政拨款收入支出决算表(财决09表)'!$A$10:$T$200,11,FALSE))</f>
        <v/>
      </c>
      <c r="G29" s="127" t="str">
        <f>IF(ISERROR(VLOOKUP(A29,'[1]Z09 政府性基金预算财政拨款收入支出决算表(财决09表)'!$A$10:$T$200,12,FALSE)),"",VLOOKUP(A29,'[1]Z09 政府性基金预算财政拨款收入支出决算表(财决09表)'!$A$10:$T$200,12,FALSE))</f>
        <v/>
      </c>
      <c r="H29" s="127" t="str">
        <f>IF(ISERROR(VLOOKUP(A29,'[1]Z09 政府性基金预算财政拨款收入支出决算表(财决09表)'!$A$10:$T$200,15,FALSE)),"",VLOOKUP(A29,'[1]Z09 政府性基金预算财政拨款收入支出决算表(财决09表)'!$A$10:$T$200,15,FALSE))</f>
        <v/>
      </c>
      <c r="I29" s="127" t="str">
        <f>IF(ISERROR(VLOOKUP(A29,'[1]Z09 政府性基金预算财政拨款收入支出决算表(财决09表)'!$A$10:$T$200,16,FALSE)),"",VLOOKUP(A29,'[1]Z09 政府性基金预算财政拨款收入支出决算表(财决09表)'!$A$10:$T$200,16,FALSE))</f>
        <v/>
      </c>
      <c r="J29" s="122">
        <f>'[1]Z09 政府性基金预算财政拨款收入支出决算表(财决09表)'!$A26</f>
        <v>0</v>
      </c>
      <c r="K29" s="178">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122" t="str">
        <f t="shared" si="1"/>
        <v/>
      </c>
      <c r="M29" s="122"/>
    </row>
    <row r="30" spans="1:13" s="128" customFormat="1" ht="22.5" customHeight="1">
      <c r="A30" s="125" t="str">
        <f t="shared" si="0"/>
        <v/>
      </c>
      <c r="B30" s="125"/>
      <c r="C30" s="195" t="str">
        <f>IF(ISERROR(VLOOKUP(A30,'[1]Z09 政府性基金预算财政拨款收入支出决算表(财决09表)'!$A$10:$T$200,4,FALSE)),"",VLOOKUP(A30,'[1]Z09 政府性基金预算财政拨款收入支出决算表(财决09表)'!$A$10:$T$200,4,FALSE))</f>
        <v/>
      </c>
      <c r="D30" s="127" t="str">
        <f>IF(ISERROR(VLOOKUP(A30,'[1]Z09 政府性基金预算财政拨款收入支出决算表(财决09表)'!$A$10:$T$200,5,FALSE)),"",VLOOKUP(A30,'[1]Z09 政府性基金预算财政拨款收入支出决算表(财决09表)'!$A$10:$T$200,5,FALSE))</f>
        <v/>
      </c>
      <c r="E30" s="127" t="str">
        <f>IF(ISERROR(VLOOKUP(A30,'[1]Z09 政府性基金预算财政拨款收入支出决算表(财决09表)'!$A$10:$T$200,8,FALSE)),"",VLOOKUP(A30,'[1]Z09 政府性基金预算财政拨款收入支出决算表(财决09表)'!$A$10:$T$200,8,FALSE))</f>
        <v/>
      </c>
      <c r="F30" s="127" t="str">
        <f>IF(ISERROR(VLOOKUP(A30,'[1]Z09 政府性基金预算财政拨款收入支出决算表(财决09表)'!$A$10:$T$200,11,FALSE)),"",VLOOKUP(A30,'[1]Z09 政府性基金预算财政拨款收入支出决算表(财决09表)'!$A$10:$T$200,11,FALSE))</f>
        <v/>
      </c>
      <c r="G30" s="127" t="str">
        <f>IF(ISERROR(VLOOKUP(A30,'[1]Z09 政府性基金预算财政拨款收入支出决算表(财决09表)'!$A$10:$T$200,12,FALSE)),"",VLOOKUP(A30,'[1]Z09 政府性基金预算财政拨款收入支出决算表(财决09表)'!$A$10:$T$200,12,FALSE))</f>
        <v/>
      </c>
      <c r="H30" s="127" t="str">
        <f>IF(ISERROR(VLOOKUP(A30,'[1]Z09 政府性基金预算财政拨款收入支出决算表(财决09表)'!$A$10:$T$200,15,FALSE)),"",VLOOKUP(A30,'[1]Z09 政府性基金预算财政拨款收入支出决算表(财决09表)'!$A$10:$T$200,15,FALSE))</f>
        <v/>
      </c>
      <c r="I30" s="127" t="str">
        <f>IF(ISERROR(VLOOKUP(A30,'[1]Z09 政府性基金预算财政拨款收入支出决算表(财决09表)'!$A$10:$T$200,16,FALSE)),"",VLOOKUP(A30,'[1]Z09 政府性基金预算财政拨款收入支出决算表(财决09表)'!$A$10:$T$200,16,FALSE))</f>
        <v/>
      </c>
      <c r="J30" s="122">
        <f>'[1]Z09 政府性基金预算财政拨款收入支出决算表(财决09表)'!$A27</f>
        <v>0</v>
      </c>
      <c r="K30" s="178">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122" t="str">
        <f t="shared" si="1"/>
        <v/>
      </c>
      <c r="M30" s="122"/>
    </row>
    <row r="31" spans="1:13" s="128" customFormat="1" ht="22.5" customHeight="1">
      <c r="A31" s="125" t="str">
        <f t="shared" si="0"/>
        <v/>
      </c>
      <c r="B31" s="125"/>
      <c r="C31" s="195" t="str">
        <f>IF(ISERROR(VLOOKUP(A31,'[1]Z09 政府性基金预算财政拨款收入支出决算表(财决09表)'!$A$10:$T$200,4,FALSE)),"",VLOOKUP(A31,'[1]Z09 政府性基金预算财政拨款收入支出决算表(财决09表)'!$A$10:$T$200,4,FALSE))</f>
        <v/>
      </c>
      <c r="D31" s="127" t="str">
        <f>IF(ISERROR(VLOOKUP(A31,'[1]Z09 政府性基金预算财政拨款收入支出决算表(财决09表)'!$A$10:$T$200,5,FALSE)),"",VLOOKUP(A31,'[1]Z09 政府性基金预算财政拨款收入支出决算表(财决09表)'!$A$10:$T$200,5,FALSE))</f>
        <v/>
      </c>
      <c r="E31" s="127" t="str">
        <f>IF(ISERROR(VLOOKUP(A31,'[1]Z09 政府性基金预算财政拨款收入支出决算表(财决09表)'!$A$10:$T$200,8,FALSE)),"",VLOOKUP(A31,'[1]Z09 政府性基金预算财政拨款收入支出决算表(财决09表)'!$A$10:$T$200,8,FALSE))</f>
        <v/>
      </c>
      <c r="F31" s="127" t="str">
        <f>IF(ISERROR(VLOOKUP(A31,'[1]Z09 政府性基金预算财政拨款收入支出决算表(财决09表)'!$A$10:$T$200,11,FALSE)),"",VLOOKUP(A31,'[1]Z09 政府性基金预算财政拨款收入支出决算表(财决09表)'!$A$10:$T$200,11,FALSE))</f>
        <v/>
      </c>
      <c r="G31" s="127" t="str">
        <f>IF(ISERROR(VLOOKUP(A31,'[1]Z09 政府性基金预算财政拨款收入支出决算表(财决09表)'!$A$10:$T$200,12,FALSE)),"",VLOOKUP(A31,'[1]Z09 政府性基金预算财政拨款收入支出决算表(财决09表)'!$A$10:$T$200,12,FALSE))</f>
        <v/>
      </c>
      <c r="H31" s="127" t="str">
        <f>IF(ISERROR(VLOOKUP(A31,'[1]Z09 政府性基金预算财政拨款收入支出决算表(财决09表)'!$A$10:$T$200,15,FALSE)),"",VLOOKUP(A31,'[1]Z09 政府性基金预算财政拨款收入支出决算表(财决09表)'!$A$10:$T$200,15,FALSE))</f>
        <v/>
      </c>
      <c r="I31" s="127" t="str">
        <f>IF(ISERROR(VLOOKUP(A31,'[1]Z09 政府性基金预算财政拨款收入支出决算表(财决09表)'!$A$10:$T$200,16,FALSE)),"",VLOOKUP(A31,'[1]Z09 政府性基金预算财政拨款收入支出决算表(财决09表)'!$A$10:$T$200,16,FALSE))</f>
        <v/>
      </c>
      <c r="J31" s="122">
        <f>'[1]Z09 政府性基金预算财政拨款收入支出决算表(财决09表)'!$A28</f>
        <v>0</v>
      </c>
      <c r="K31" s="178">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122" t="str">
        <f t="shared" si="1"/>
        <v/>
      </c>
      <c r="M31" s="122"/>
    </row>
    <row r="32" spans="1:13" s="128" customFormat="1" ht="22.5" customHeight="1">
      <c r="A32" s="125" t="str">
        <f t="shared" ref="A32:A95" si="3">IF(J32&gt;0,J32,"")</f>
        <v/>
      </c>
      <c r="B32" s="125"/>
      <c r="C32" s="195" t="str">
        <f>IF(ISERROR(VLOOKUP(A32,'[1]Z09 政府性基金预算财政拨款收入支出决算表(财决09表)'!$A$10:$T$200,4,FALSE)),"",VLOOKUP(A32,'[1]Z09 政府性基金预算财政拨款收入支出决算表(财决09表)'!$A$10:$T$200,4,FALSE))</f>
        <v/>
      </c>
      <c r="D32" s="127" t="str">
        <f>IF(ISERROR(VLOOKUP(A32,'[1]Z09 政府性基金预算财政拨款收入支出决算表(财决09表)'!$A$10:$T$200,5,FALSE)),"",VLOOKUP(A32,'[1]Z09 政府性基金预算财政拨款收入支出决算表(财决09表)'!$A$10:$T$200,5,FALSE))</f>
        <v/>
      </c>
      <c r="E32" s="127" t="str">
        <f>IF(ISERROR(VLOOKUP(A32,'[1]Z09 政府性基金预算财政拨款收入支出决算表(财决09表)'!$A$10:$T$200,8,FALSE)),"",VLOOKUP(A32,'[1]Z09 政府性基金预算财政拨款收入支出决算表(财决09表)'!$A$10:$T$200,8,FALSE))</f>
        <v/>
      </c>
      <c r="F32" s="127" t="str">
        <f>IF(ISERROR(VLOOKUP(A32,'[1]Z09 政府性基金预算财政拨款收入支出决算表(财决09表)'!$A$10:$T$200,11,FALSE)),"",VLOOKUP(A32,'[1]Z09 政府性基金预算财政拨款收入支出决算表(财决09表)'!$A$10:$T$200,11,FALSE))</f>
        <v/>
      </c>
      <c r="G32" s="127" t="str">
        <f>IF(ISERROR(VLOOKUP(A32,'[1]Z09 政府性基金预算财政拨款收入支出决算表(财决09表)'!$A$10:$T$200,12,FALSE)),"",VLOOKUP(A32,'[1]Z09 政府性基金预算财政拨款收入支出决算表(财决09表)'!$A$10:$T$200,12,FALSE))</f>
        <v/>
      </c>
      <c r="H32" s="127" t="str">
        <f>IF(ISERROR(VLOOKUP(A32,'[1]Z09 政府性基金预算财政拨款收入支出决算表(财决09表)'!$A$10:$T$200,15,FALSE)),"",VLOOKUP(A32,'[1]Z09 政府性基金预算财政拨款收入支出决算表(财决09表)'!$A$10:$T$200,15,FALSE))</f>
        <v/>
      </c>
      <c r="I32" s="127" t="str">
        <f>IF(ISERROR(VLOOKUP(A32,'[1]Z09 政府性基金预算财政拨款收入支出决算表(财决09表)'!$A$10:$T$200,16,FALSE)),"",VLOOKUP(A32,'[1]Z09 政府性基金预算财政拨款收入支出决算表(财决09表)'!$A$10:$T$200,16,FALSE))</f>
        <v/>
      </c>
      <c r="J32" s="122">
        <f>'[1]Z09 政府性基金预算财政拨款收入支出决算表(财决09表)'!$A29</f>
        <v>0</v>
      </c>
      <c r="K32" s="178">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122" t="str">
        <f t="shared" si="1"/>
        <v/>
      </c>
      <c r="M32" s="122"/>
    </row>
    <row r="33" spans="1:13" s="128" customFormat="1" ht="22.5" customHeight="1">
      <c r="A33" s="125" t="str">
        <f t="shared" si="3"/>
        <v/>
      </c>
      <c r="B33" s="125"/>
      <c r="C33" s="195" t="str">
        <f>IF(ISERROR(VLOOKUP(A33,'[1]Z09 政府性基金预算财政拨款收入支出决算表(财决09表)'!$A$10:$T$200,4,FALSE)),"",VLOOKUP(A33,'[1]Z09 政府性基金预算财政拨款收入支出决算表(财决09表)'!$A$10:$T$200,4,FALSE))</f>
        <v/>
      </c>
      <c r="D33" s="127" t="str">
        <f>IF(ISERROR(VLOOKUP(A33,'[1]Z09 政府性基金预算财政拨款收入支出决算表(财决09表)'!$A$10:$T$200,5,FALSE)),"",VLOOKUP(A33,'[1]Z09 政府性基金预算财政拨款收入支出决算表(财决09表)'!$A$10:$T$200,5,FALSE))</f>
        <v/>
      </c>
      <c r="E33" s="127" t="str">
        <f>IF(ISERROR(VLOOKUP(A33,'[1]Z09 政府性基金预算财政拨款收入支出决算表(财决09表)'!$A$10:$T$200,8,FALSE)),"",VLOOKUP(A33,'[1]Z09 政府性基金预算财政拨款收入支出决算表(财决09表)'!$A$10:$T$200,8,FALSE))</f>
        <v/>
      </c>
      <c r="F33" s="127" t="str">
        <f>IF(ISERROR(VLOOKUP(A33,'[1]Z09 政府性基金预算财政拨款收入支出决算表(财决09表)'!$A$10:$T$200,11,FALSE)),"",VLOOKUP(A33,'[1]Z09 政府性基金预算财政拨款收入支出决算表(财决09表)'!$A$10:$T$200,11,FALSE))</f>
        <v/>
      </c>
      <c r="G33" s="127" t="str">
        <f>IF(ISERROR(VLOOKUP(A33,'[1]Z09 政府性基金预算财政拨款收入支出决算表(财决09表)'!$A$10:$T$200,12,FALSE)),"",VLOOKUP(A33,'[1]Z09 政府性基金预算财政拨款收入支出决算表(财决09表)'!$A$10:$T$200,12,FALSE))</f>
        <v/>
      </c>
      <c r="H33" s="127" t="str">
        <f>IF(ISERROR(VLOOKUP(A33,'[1]Z09 政府性基金预算财政拨款收入支出决算表(财决09表)'!$A$10:$T$200,15,FALSE)),"",VLOOKUP(A33,'[1]Z09 政府性基金预算财政拨款收入支出决算表(财决09表)'!$A$10:$T$200,15,FALSE))</f>
        <v/>
      </c>
      <c r="I33" s="127" t="str">
        <f>IF(ISERROR(VLOOKUP(A33,'[1]Z09 政府性基金预算财政拨款收入支出决算表(财决09表)'!$A$10:$T$200,16,FALSE)),"",VLOOKUP(A33,'[1]Z09 政府性基金预算财政拨款收入支出决算表(财决09表)'!$A$10:$T$200,16,FALSE))</f>
        <v/>
      </c>
      <c r="J33" s="122">
        <f>'[1]Z09 政府性基金预算财政拨款收入支出决算表(财决09表)'!$A30</f>
        <v>0</v>
      </c>
      <c r="K33" s="178">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122" t="str">
        <f t="shared" si="1"/>
        <v/>
      </c>
      <c r="M33" s="122"/>
    </row>
    <row r="34" spans="1:13" s="128" customFormat="1" ht="22.5" customHeight="1">
      <c r="A34" s="125" t="str">
        <f t="shared" si="3"/>
        <v/>
      </c>
      <c r="B34" s="125"/>
      <c r="C34" s="195" t="str">
        <f>IF(ISERROR(VLOOKUP(A34,'[1]Z09 政府性基金预算财政拨款收入支出决算表(财决09表)'!$A$10:$T$200,4,FALSE)),"",VLOOKUP(A34,'[1]Z09 政府性基金预算财政拨款收入支出决算表(财决09表)'!$A$10:$T$200,4,FALSE))</f>
        <v/>
      </c>
      <c r="D34" s="127" t="str">
        <f>IF(ISERROR(VLOOKUP(A34,'[1]Z09 政府性基金预算财政拨款收入支出决算表(财决09表)'!$A$10:$T$200,5,FALSE)),"",VLOOKUP(A34,'[1]Z09 政府性基金预算财政拨款收入支出决算表(财决09表)'!$A$10:$T$200,5,FALSE))</f>
        <v/>
      </c>
      <c r="E34" s="127" t="str">
        <f>IF(ISERROR(VLOOKUP(A34,'[1]Z09 政府性基金预算财政拨款收入支出决算表(财决09表)'!$A$10:$T$200,8,FALSE)),"",VLOOKUP(A34,'[1]Z09 政府性基金预算财政拨款收入支出决算表(财决09表)'!$A$10:$T$200,8,FALSE))</f>
        <v/>
      </c>
      <c r="F34" s="127" t="str">
        <f>IF(ISERROR(VLOOKUP(A34,'[1]Z09 政府性基金预算财政拨款收入支出决算表(财决09表)'!$A$10:$T$200,11,FALSE)),"",VLOOKUP(A34,'[1]Z09 政府性基金预算财政拨款收入支出决算表(财决09表)'!$A$10:$T$200,11,FALSE))</f>
        <v/>
      </c>
      <c r="G34" s="127" t="str">
        <f>IF(ISERROR(VLOOKUP(A34,'[1]Z09 政府性基金预算财政拨款收入支出决算表(财决09表)'!$A$10:$T$200,12,FALSE)),"",VLOOKUP(A34,'[1]Z09 政府性基金预算财政拨款收入支出决算表(财决09表)'!$A$10:$T$200,12,FALSE))</f>
        <v/>
      </c>
      <c r="H34" s="127" t="str">
        <f>IF(ISERROR(VLOOKUP(A34,'[1]Z09 政府性基金预算财政拨款收入支出决算表(财决09表)'!$A$10:$T$200,15,FALSE)),"",VLOOKUP(A34,'[1]Z09 政府性基金预算财政拨款收入支出决算表(财决09表)'!$A$10:$T$200,15,FALSE))</f>
        <v/>
      </c>
      <c r="I34" s="127" t="str">
        <f>IF(ISERROR(VLOOKUP(A34,'[1]Z09 政府性基金预算财政拨款收入支出决算表(财决09表)'!$A$10:$T$200,16,FALSE)),"",VLOOKUP(A34,'[1]Z09 政府性基金预算财政拨款收入支出决算表(财决09表)'!$A$10:$T$200,16,FALSE))</f>
        <v/>
      </c>
      <c r="J34" s="122">
        <f>'[1]Z09 政府性基金预算财政拨款收入支出决算表(财决09表)'!$A31</f>
        <v>0</v>
      </c>
      <c r="K34" s="178">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122" t="str">
        <f t="shared" si="1"/>
        <v/>
      </c>
      <c r="M34" s="122"/>
    </row>
    <row r="35" spans="1:13" s="128" customFormat="1" ht="22.5" customHeight="1">
      <c r="A35" s="125" t="str">
        <f t="shared" si="3"/>
        <v/>
      </c>
      <c r="B35" s="125"/>
      <c r="C35" s="195" t="str">
        <f>IF(ISERROR(VLOOKUP(A35,'[1]Z09 政府性基金预算财政拨款收入支出决算表(财决09表)'!$A$10:$T$200,4,FALSE)),"",VLOOKUP(A35,'[1]Z09 政府性基金预算财政拨款收入支出决算表(财决09表)'!$A$10:$T$200,4,FALSE))</f>
        <v/>
      </c>
      <c r="D35" s="127" t="str">
        <f>IF(ISERROR(VLOOKUP(A35,'[1]Z09 政府性基金预算财政拨款收入支出决算表(财决09表)'!$A$10:$T$200,5,FALSE)),"",VLOOKUP(A35,'[1]Z09 政府性基金预算财政拨款收入支出决算表(财决09表)'!$A$10:$T$200,5,FALSE))</f>
        <v/>
      </c>
      <c r="E35" s="127" t="str">
        <f>IF(ISERROR(VLOOKUP(A35,'[1]Z09 政府性基金预算财政拨款收入支出决算表(财决09表)'!$A$10:$T$200,8,FALSE)),"",VLOOKUP(A35,'[1]Z09 政府性基金预算财政拨款收入支出决算表(财决09表)'!$A$10:$T$200,8,FALSE))</f>
        <v/>
      </c>
      <c r="F35" s="127" t="str">
        <f>IF(ISERROR(VLOOKUP(A35,'[1]Z09 政府性基金预算财政拨款收入支出决算表(财决09表)'!$A$10:$T$200,11,FALSE)),"",VLOOKUP(A35,'[1]Z09 政府性基金预算财政拨款收入支出决算表(财决09表)'!$A$10:$T$200,11,FALSE))</f>
        <v/>
      </c>
      <c r="G35" s="127" t="str">
        <f>IF(ISERROR(VLOOKUP(A35,'[1]Z09 政府性基金预算财政拨款收入支出决算表(财决09表)'!$A$10:$T$200,12,FALSE)),"",VLOOKUP(A35,'[1]Z09 政府性基金预算财政拨款收入支出决算表(财决09表)'!$A$10:$T$200,12,FALSE))</f>
        <v/>
      </c>
      <c r="H35" s="127" t="str">
        <f>IF(ISERROR(VLOOKUP(A35,'[1]Z09 政府性基金预算财政拨款收入支出决算表(财决09表)'!$A$10:$T$200,15,FALSE)),"",VLOOKUP(A35,'[1]Z09 政府性基金预算财政拨款收入支出决算表(财决09表)'!$A$10:$T$200,15,FALSE))</f>
        <v/>
      </c>
      <c r="I35" s="127" t="str">
        <f>IF(ISERROR(VLOOKUP(A35,'[1]Z09 政府性基金预算财政拨款收入支出决算表(财决09表)'!$A$10:$T$200,16,FALSE)),"",VLOOKUP(A35,'[1]Z09 政府性基金预算财政拨款收入支出决算表(财决09表)'!$A$10:$T$200,16,FALSE))</f>
        <v/>
      </c>
      <c r="J35" s="122">
        <f>'[1]Z09 政府性基金预算财政拨款收入支出决算表(财决09表)'!$A32</f>
        <v>0</v>
      </c>
      <c r="K35" s="178">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122" t="str">
        <f t="shared" si="1"/>
        <v/>
      </c>
      <c r="M35" s="122"/>
    </row>
    <row r="36" spans="1:13" s="128" customFormat="1" ht="22.5" customHeight="1">
      <c r="A36" s="125" t="str">
        <f t="shared" si="3"/>
        <v/>
      </c>
      <c r="B36" s="125"/>
      <c r="C36" s="195" t="str">
        <f>IF(ISERROR(VLOOKUP(A36,'[1]Z09 政府性基金预算财政拨款收入支出决算表(财决09表)'!$A$10:$T$200,4,FALSE)),"",VLOOKUP(A36,'[1]Z09 政府性基金预算财政拨款收入支出决算表(财决09表)'!$A$10:$T$200,4,FALSE))</f>
        <v/>
      </c>
      <c r="D36" s="127" t="str">
        <f>IF(ISERROR(VLOOKUP(A36,'[1]Z09 政府性基金预算财政拨款收入支出决算表(财决09表)'!$A$10:$T$200,5,FALSE)),"",VLOOKUP(A36,'[1]Z09 政府性基金预算财政拨款收入支出决算表(财决09表)'!$A$10:$T$200,5,FALSE))</f>
        <v/>
      </c>
      <c r="E36" s="127" t="str">
        <f>IF(ISERROR(VLOOKUP(A36,'[1]Z09 政府性基金预算财政拨款收入支出决算表(财决09表)'!$A$10:$T$200,8,FALSE)),"",VLOOKUP(A36,'[1]Z09 政府性基金预算财政拨款收入支出决算表(财决09表)'!$A$10:$T$200,8,FALSE))</f>
        <v/>
      </c>
      <c r="F36" s="127" t="str">
        <f>IF(ISERROR(VLOOKUP(A36,'[1]Z09 政府性基金预算财政拨款收入支出决算表(财决09表)'!$A$10:$T$200,11,FALSE)),"",VLOOKUP(A36,'[1]Z09 政府性基金预算财政拨款收入支出决算表(财决09表)'!$A$10:$T$200,11,FALSE))</f>
        <v/>
      </c>
      <c r="G36" s="127" t="str">
        <f>IF(ISERROR(VLOOKUP(A36,'[1]Z09 政府性基金预算财政拨款收入支出决算表(财决09表)'!$A$10:$T$200,12,FALSE)),"",VLOOKUP(A36,'[1]Z09 政府性基金预算财政拨款收入支出决算表(财决09表)'!$A$10:$T$200,12,FALSE))</f>
        <v/>
      </c>
      <c r="H36" s="127" t="str">
        <f>IF(ISERROR(VLOOKUP(A36,'[1]Z09 政府性基金预算财政拨款收入支出决算表(财决09表)'!$A$10:$T$200,15,FALSE)),"",VLOOKUP(A36,'[1]Z09 政府性基金预算财政拨款收入支出决算表(财决09表)'!$A$10:$T$200,15,FALSE))</f>
        <v/>
      </c>
      <c r="I36" s="127" t="str">
        <f>IF(ISERROR(VLOOKUP(A36,'[1]Z09 政府性基金预算财政拨款收入支出决算表(财决09表)'!$A$10:$T$200,16,FALSE)),"",VLOOKUP(A36,'[1]Z09 政府性基金预算财政拨款收入支出决算表(财决09表)'!$A$10:$T$200,16,FALSE))</f>
        <v/>
      </c>
      <c r="J36" s="122">
        <f>'[1]Z09 政府性基金预算财政拨款收入支出决算表(财决09表)'!$A33</f>
        <v>0</v>
      </c>
      <c r="K36" s="178">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122" t="str">
        <f t="shared" si="1"/>
        <v/>
      </c>
      <c r="M36" s="122"/>
    </row>
    <row r="37" spans="1:13" s="128" customFormat="1" ht="22.5" customHeight="1">
      <c r="A37" s="125" t="str">
        <f t="shared" si="3"/>
        <v/>
      </c>
      <c r="B37" s="125"/>
      <c r="C37" s="195" t="str">
        <f>IF(ISERROR(VLOOKUP(A37,'[1]Z09 政府性基金预算财政拨款收入支出决算表(财决09表)'!$A$10:$T$200,4,FALSE)),"",VLOOKUP(A37,'[1]Z09 政府性基金预算财政拨款收入支出决算表(财决09表)'!$A$10:$T$200,4,FALSE))</f>
        <v/>
      </c>
      <c r="D37" s="127" t="str">
        <f>IF(ISERROR(VLOOKUP(A37,'[1]Z09 政府性基金预算财政拨款收入支出决算表(财决09表)'!$A$10:$T$200,5,FALSE)),"",VLOOKUP(A37,'[1]Z09 政府性基金预算财政拨款收入支出决算表(财决09表)'!$A$10:$T$200,5,FALSE))</f>
        <v/>
      </c>
      <c r="E37" s="127" t="str">
        <f>IF(ISERROR(VLOOKUP(A37,'[1]Z09 政府性基金预算财政拨款收入支出决算表(财决09表)'!$A$10:$T$200,8,FALSE)),"",VLOOKUP(A37,'[1]Z09 政府性基金预算财政拨款收入支出决算表(财决09表)'!$A$10:$T$200,8,FALSE))</f>
        <v/>
      </c>
      <c r="F37" s="127" t="str">
        <f>IF(ISERROR(VLOOKUP(A37,'[1]Z09 政府性基金预算财政拨款收入支出决算表(财决09表)'!$A$10:$T$200,11,FALSE)),"",VLOOKUP(A37,'[1]Z09 政府性基金预算财政拨款收入支出决算表(财决09表)'!$A$10:$T$200,11,FALSE))</f>
        <v/>
      </c>
      <c r="G37" s="127" t="str">
        <f>IF(ISERROR(VLOOKUP(A37,'[1]Z09 政府性基金预算财政拨款收入支出决算表(财决09表)'!$A$10:$T$200,12,FALSE)),"",VLOOKUP(A37,'[1]Z09 政府性基金预算财政拨款收入支出决算表(财决09表)'!$A$10:$T$200,12,FALSE))</f>
        <v/>
      </c>
      <c r="H37" s="127" t="str">
        <f>IF(ISERROR(VLOOKUP(A37,'[1]Z09 政府性基金预算财政拨款收入支出决算表(财决09表)'!$A$10:$T$200,15,FALSE)),"",VLOOKUP(A37,'[1]Z09 政府性基金预算财政拨款收入支出决算表(财决09表)'!$A$10:$T$200,15,FALSE))</f>
        <v/>
      </c>
      <c r="I37" s="127" t="str">
        <f>IF(ISERROR(VLOOKUP(A37,'[1]Z09 政府性基金预算财政拨款收入支出决算表(财决09表)'!$A$10:$T$200,16,FALSE)),"",VLOOKUP(A37,'[1]Z09 政府性基金预算财政拨款收入支出决算表(财决09表)'!$A$10:$T$200,16,FALSE))</f>
        <v/>
      </c>
      <c r="J37" s="122">
        <f>'[1]Z09 政府性基金预算财政拨款收入支出决算表(财决09表)'!$A34</f>
        <v>0</v>
      </c>
      <c r="K37" s="178">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122" t="str">
        <f t="shared" si="1"/>
        <v/>
      </c>
      <c r="M37" s="122"/>
    </row>
    <row r="38" spans="1:13" s="128" customFormat="1" ht="22.5" customHeight="1">
      <c r="A38" s="125" t="str">
        <f t="shared" si="3"/>
        <v/>
      </c>
      <c r="B38" s="125"/>
      <c r="C38" s="195" t="str">
        <f>IF(ISERROR(VLOOKUP(A38,'[1]Z09 政府性基金预算财政拨款收入支出决算表(财决09表)'!$A$10:$T$200,4,FALSE)),"",VLOOKUP(A38,'[1]Z09 政府性基金预算财政拨款收入支出决算表(财决09表)'!$A$10:$T$200,4,FALSE))</f>
        <v/>
      </c>
      <c r="D38" s="127" t="str">
        <f>IF(ISERROR(VLOOKUP(A38,'[1]Z09 政府性基金预算财政拨款收入支出决算表(财决09表)'!$A$10:$T$200,5,FALSE)),"",VLOOKUP(A38,'[1]Z09 政府性基金预算财政拨款收入支出决算表(财决09表)'!$A$10:$T$200,5,FALSE))</f>
        <v/>
      </c>
      <c r="E38" s="127" t="str">
        <f>IF(ISERROR(VLOOKUP(A38,'[1]Z09 政府性基金预算财政拨款收入支出决算表(财决09表)'!$A$10:$T$200,8,FALSE)),"",VLOOKUP(A38,'[1]Z09 政府性基金预算财政拨款收入支出决算表(财决09表)'!$A$10:$T$200,8,FALSE))</f>
        <v/>
      </c>
      <c r="F38" s="127" t="str">
        <f>IF(ISERROR(VLOOKUP(A38,'[1]Z09 政府性基金预算财政拨款收入支出决算表(财决09表)'!$A$10:$T$200,11,FALSE)),"",VLOOKUP(A38,'[1]Z09 政府性基金预算财政拨款收入支出决算表(财决09表)'!$A$10:$T$200,11,FALSE))</f>
        <v/>
      </c>
      <c r="G38" s="127" t="str">
        <f>IF(ISERROR(VLOOKUP(A38,'[1]Z09 政府性基金预算财政拨款收入支出决算表(财决09表)'!$A$10:$T$200,12,FALSE)),"",VLOOKUP(A38,'[1]Z09 政府性基金预算财政拨款收入支出决算表(财决09表)'!$A$10:$T$200,12,FALSE))</f>
        <v/>
      </c>
      <c r="H38" s="127" t="str">
        <f>IF(ISERROR(VLOOKUP(A38,'[1]Z09 政府性基金预算财政拨款收入支出决算表(财决09表)'!$A$10:$T$200,15,FALSE)),"",VLOOKUP(A38,'[1]Z09 政府性基金预算财政拨款收入支出决算表(财决09表)'!$A$10:$T$200,15,FALSE))</f>
        <v/>
      </c>
      <c r="I38" s="127" t="str">
        <f>IF(ISERROR(VLOOKUP(A38,'[1]Z09 政府性基金预算财政拨款收入支出决算表(财决09表)'!$A$10:$T$200,16,FALSE)),"",VLOOKUP(A38,'[1]Z09 政府性基金预算财政拨款收入支出决算表(财决09表)'!$A$10:$T$200,16,FALSE))</f>
        <v/>
      </c>
      <c r="J38" s="122">
        <f>'[1]Z09 政府性基金预算财政拨款收入支出决算表(财决09表)'!$A35</f>
        <v>0</v>
      </c>
      <c r="K38" s="178">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122" t="str">
        <f t="shared" si="1"/>
        <v/>
      </c>
      <c r="M38" s="122"/>
    </row>
    <row r="39" spans="1:13" s="128" customFormat="1" ht="22.5" customHeight="1">
      <c r="A39" s="125" t="str">
        <f t="shared" si="3"/>
        <v/>
      </c>
      <c r="B39" s="125"/>
      <c r="C39" s="195" t="str">
        <f>IF(ISERROR(VLOOKUP(A39,'[1]Z09 政府性基金预算财政拨款收入支出决算表(财决09表)'!$A$10:$T$200,4,FALSE)),"",VLOOKUP(A39,'[1]Z09 政府性基金预算财政拨款收入支出决算表(财决09表)'!$A$10:$T$200,4,FALSE))</f>
        <v/>
      </c>
      <c r="D39" s="127" t="str">
        <f>IF(ISERROR(VLOOKUP(A39,'[1]Z09 政府性基金预算财政拨款收入支出决算表(财决09表)'!$A$10:$T$200,5,FALSE)),"",VLOOKUP(A39,'[1]Z09 政府性基金预算财政拨款收入支出决算表(财决09表)'!$A$10:$T$200,5,FALSE))</f>
        <v/>
      </c>
      <c r="E39" s="127" t="str">
        <f>IF(ISERROR(VLOOKUP(A39,'[1]Z09 政府性基金预算财政拨款收入支出决算表(财决09表)'!$A$10:$T$200,8,FALSE)),"",VLOOKUP(A39,'[1]Z09 政府性基金预算财政拨款收入支出决算表(财决09表)'!$A$10:$T$200,8,FALSE))</f>
        <v/>
      </c>
      <c r="F39" s="127" t="str">
        <f>IF(ISERROR(VLOOKUP(A39,'[1]Z09 政府性基金预算财政拨款收入支出决算表(财决09表)'!$A$10:$T$200,11,FALSE)),"",VLOOKUP(A39,'[1]Z09 政府性基金预算财政拨款收入支出决算表(财决09表)'!$A$10:$T$200,11,FALSE))</f>
        <v/>
      </c>
      <c r="G39" s="127" t="str">
        <f>IF(ISERROR(VLOOKUP(A39,'[1]Z09 政府性基金预算财政拨款收入支出决算表(财决09表)'!$A$10:$T$200,12,FALSE)),"",VLOOKUP(A39,'[1]Z09 政府性基金预算财政拨款收入支出决算表(财决09表)'!$A$10:$T$200,12,FALSE))</f>
        <v/>
      </c>
      <c r="H39" s="127" t="str">
        <f>IF(ISERROR(VLOOKUP(A39,'[1]Z09 政府性基金预算财政拨款收入支出决算表(财决09表)'!$A$10:$T$200,15,FALSE)),"",VLOOKUP(A39,'[1]Z09 政府性基金预算财政拨款收入支出决算表(财决09表)'!$A$10:$T$200,15,FALSE))</f>
        <v/>
      </c>
      <c r="I39" s="127" t="str">
        <f>IF(ISERROR(VLOOKUP(A39,'[1]Z09 政府性基金预算财政拨款收入支出决算表(财决09表)'!$A$10:$T$200,16,FALSE)),"",VLOOKUP(A39,'[1]Z09 政府性基金预算财政拨款收入支出决算表(财决09表)'!$A$10:$T$200,16,FALSE))</f>
        <v/>
      </c>
      <c r="J39" s="122">
        <f>'[1]Z09 政府性基金预算财政拨款收入支出决算表(财决09表)'!$A36</f>
        <v>0</v>
      </c>
      <c r="K39" s="178">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122" t="str">
        <f t="shared" si="1"/>
        <v/>
      </c>
      <c r="M39" s="122"/>
    </row>
    <row r="40" spans="1:13" s="128" customFormat="1" ht="22.5" customHeight="1">
      <c r="A40" s="125" t="str">
        <f t="shared" si="3"/>
        <v/>
      </c>
      <c r="B40" s="125"/>
      <c r="C40" s="195" t="str">
        <f>IF(ISERROR(VLOOKUP(A40,'[1]Z09 政府性基金预算财政拨款收入支出决算表(财决09表)'!$A$10:$T$200,4,FALSE)),"",VLOOKUP(A40,'[1]Z09 政府性基金预算财政拨款收入支出决算表(财决09表)'!$A$10:$T$200,4,FALSE))</f>
        <v/>
      </c>
      <c r="D40" s="127" t="str">
        <f>IF(ISERROR(VLOOKUP(A40,'[1]Z09 政府性基金预算财政拨款收入支出决算表(财决09表)'!$A$10:$T$200,5,FALSE)),"",VLOOKUP(A40,'[1]Z09 政府性基金预算财政拨款收入支出决算表(财决09表)'!$A$10:$T$200,5,FALSE))</f>
        <v/>
      </c>
      <c r="E40" s="127" t="str">
        <f>IF(ISERROR(VLOOKUP(A40,'[1]Z09 政府性基金预算财政拨款收入支出决算表(财决09表)'!$A$10:$T$200,8,FALSE)),"",VLOOKUP(A40,'[1]Z09 政府性基金预算财政拨款收入支出决算表(财决09表)'!$A$10:$T$200,8,FALSE))</f>
        <v/>
      </c>
      <c r="F40" s="127" t="str">
        <f>IF(ISERROR(VLOOKUP(A40,'[1]Z09 政府性基金预算财政拨款收入支出决算表(财决09表)'!$A$10:$T$200,11,FALSE)),"",VLOOKUP(A40,'[1]Z09 政府性基金预算财政拨款收入支出决算表(财决09表)'!$A$10:$T$200,11,FALSE))</f>
        <v/>
      </c>
      <c r="G40" s="127" t="str">
        <f>IF(ISERROR(VLOOKUP(A40,'[1]Z09 政府性基金预算财政拨款收入支出决算表(财决09表)'!$A$10:$T$200,12,FALSE)),"",VLOOKUP(A40,'[1]Z09 政府性基金预算财政拨款收入支出决算表(财决09表)'!$A$10:$T$200,12,FALSE))</f>
        <v/>
      </c>
      <c r="H40" s="127" t="str">
        <f>IF(ISERROR(VLOOKUP(A40,'[1]Z09 政府性基金预算财政拨款收入支出决算表(财决09表)'!$A$10:$T$200,15,FALSE)),"",VLOOKUP(A40,'[1]Z09 政府性基金预算财政拨款收入支出决算表(财决09表)'!$A$10:$T$200,15,FALSE))</f>
        <v/>
      </c>
      <c r="I40" s="127" t="str">
        <f>IF(ISERROR(VLOOKUP(A40,'[1]Z09 政府性基金预算财政拨款收入支出决算表(财决09表)'!$A$10:$T$200,16,FALSE)),"",VLOOKUP(A40,'[1]Z09 政府性基金预算财政拨款收入支出决算表(财决09表)'!$A$10:$T$200,16,FALSE))</f>
        <v/>
      </c>
      <c r="J40" s="122">
        <f>'[1]Z09 政府性基金预算财政拨款收入支出决算表(财决09表)'!$A37</f>
        <v>0</v>
      </c>
      <c r="K40" s="178">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122" t="str">
        <f t="shared" si="1"/>
        <v/>
      </c>
      <c r="M40" s="122"/>
    </row>
    <row r="41" spans="1:13" s="128" customFormat="1" ht="22.5" customHeight="1">
      <c r="A41" s="125" t="str">
        <f t="shared" si="3"/>
        <v/>
      </c>
      <c r="B41" s="125"/>
      <c r="C41" s="195" t="str">
        <f>IF(ISERROR(VLOOKUP(A41,'[1]Z09 政府性基金预算财政拨款收入支出决算表(财决09表)'!$A$10:$T$200,4,FALSE)),"",VLOOKUP(A41,'[1]Z09 政府性基金预算财政拨款收入支出决算表(财决09表)'!$A$10:$T$200,4,FALSE))</f>
        <v/>
      </c>
      <c r="D41" s="127" t="str">
        <f>IF(ISERROR(VLOOKUP(A41,'[1]Z09 政府性基金预算财政拨款收入支出决算表(财决09表)'!$A$10:$T$200,5,FALSE)),"",VLOOKUP(A41,'[1]Z09 政府性基金预算财政拨款收入支出决算表(财决09表)'!$A$10:$T$200,5,FALSE))</f>
        <v/>
      </c>
      <c r="E41" s="127" t="str">
        <f>IF(ISERROR(VLOOKUP(A41,'[1]Z09 政府性基金预算财政拨款收入支出决算表(财决09表)'!$A$10:$T$200,8,FALSE)),"",VLOOKUP(A41,'[1]Z09 政府性基金预算财政拨款收入支出决算表(财决09表)'!$A$10:$T$200,8,FALSE))</f>
        <v/>
      </c>
      <c r="F41" s="127" t="str">
        <f>IF(ISERROR(VLOOKUP(A41,'[1]Z09 政府性基金预算财政拨款收入支出决算表(财决09表)'!$A$10:$T$200,11,FALSE)),"",VLOOKUP(A41,'[1]Z09 政府性基金预算财政拨款收入支出决算表(财决09表)'!$A$10:$T$200,11,FALSE))</f>
        <v/>
      </c>
      <c r="G41" s="127" t="str">
        <f>IF(ISERROR(VLOOKUP(A41,'[1]Z09 政府性基金预算财政拨款收入支出决算表(财决09表)'!$A$10:$T$200,12,FALSE)),"",VLOOKUP(A41,'[1]Z09 政府性基金预算财政拨款收入支出决算表(财决09表)'!$A$10:$T$200,12,FALSE))</f>
        <v/>
      </c>
      <c r="H41" s="127" t="str">
        <f>IF(ISERROR(VLOOKUP(A41,'[1]Z09 政府性基金预算财政拨款收入支出决算表(财决09表)'!$A$10:$T$200,15,FALSE)),"",VLOOKUP(A41,'[1]Z09 政府性基金预算财政拨款收入支出决算表(财决09表)'!$A$10:$T$200,15,FALSE))</f>
        <v/>
      </c>
      <c r="I41" s="127" t="str">
        <f>IF(ISERROR(VLOOKUP(A41,'[1]Z09 政府性基金预算财政拨款收入支出决算表(财决09表)'!$A$10:$T$200,16,FALSE)),"",VLOOKUP(A41,'[1]Z09 政府性基金预算财政拨款收入支出决算表(财决09表)'!$A$10:$T$200,16,FALSE))</f>
        <v/>
      </c>
      <c r="J41" s="122">
        <f>'[1]Z09 政府性基金预算财政拨款收入支出决算表(财决09表)'!$A38</f>
        <v>0</v>
      </c>
      <c r="K41" s="178">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122" t="str">
        <f t="shared" si="1"/>
        <v/>
      </c>
      <c r="M41" s="122"/>
    </row>
    <row r="42" spans="1:13" s="128" customFormat="1" ht="22.5" customHeight="1">
      <c r="A42" s="125" t="str">
        <f t="shared" si="3"/>
        <v/>
      </c>
      <c r="B42" s="125"/>
      <c r="C42" s="195" t="str">
        <f>IF(ISERROR(VLOOKUP(A42,'[1]Z09 政府性基金预算财政拨款收入支出决算表(财决09表)'!$A$10:$T$200,4,FALSE)),"",VLOOKUP(A42,'[1]Z09 政府性基金预算财政拨款收入支出决算表(财决09表)'!$A$10:$T$200,4,FALSE))</f>
        <v/>
      </c>
      <c r="D42" s="127" t="str">
        <f>IF(ISERROR(VLOOKUP(A42,'[1]Z09 政府性基金预算财政拨款收入支出决算表(财决09表)'!$A$10:$T$200,5,FALSE)),"",VLOOKUP(A42,'[1]Z09 政府性基金预算财政拨款收入支出决算表(财决09表)'!$A$10:$T$200,5,FALSE))</f>
        <v/>
      </c>
      <c r="E42" s="127" t="str">
        <f>IF(ISERROR(VLOOKUP(A42,'[1]Z09 政府性基金预算财政拨款收入支出决算表(财决09表)'!$A$10:$T$200,8,FALSE)),"",VLOOKUP(A42,'[1]Z09 政府性基金预算财政拨款收入支出决算表(财决09表)'!$A$10:$T$200,8,FALSE))</f>
        <v/>
      </c>
      <c r="F42" s="127" t="str">
        <f>IF(ISERROR(VLOOKUP(A42,'[1]Z09 政府性基金预算财政拨款收入支出决算表(财决09表)'!$A$10:$T$200,11,FALSE)),"",VLOOKUP(A42,'[1]Z09 政府性基金预算财政拨款收入支出决算表(财决09表)'!$A$10:$T$200,11,FALSE))</f>
        <v/>
      </c>
      <c r="G42" s="127" t="str">
        <f>IF(ISERROR(VLOOKUP(A42,'[1]Z09 政府性基金预算财政拨款收入支出决算表(财决09表)'!$A$10:$T$200,12,FALSE)),"",VLOOKUP(A42,'[1]Z09 政府性基金预算财政拨款收入支出决算表(财决09表)'!$A$10:$T$200,12,FALSE))</f>
        <v/>
      </c>
      <c r="H42" s="127" t="str">
        <f>IF(ISERROR(VLOOKUP(A42,'[1]Z09 政府性基金预算财政拨款收入支出决算表(财决09表)'!$A$10:$T$200,15,FALSE)),"",VLOOKUP(A42,'[1]Z09 政府性基金预算财政拨款收入支出决算表(财决09表)'!$A$10:$T$200,15,FALSE))</f>
        <v/>
      </c>
      <c r="I42" s="127" t="str">
        <f>IF(ISERROR(VLOOKUP(A42,'[1]Z09 政府性基金预算财政拨款收入支出决算表(财决09表)'!$A$10:$T$200,16,FALSE)),"",VLOOKUP(A42,'[1]Z09 政府性基金预算财政拨款收入支出决算表(财决09表)'!$A$10:$T$200,16,FALSE))</f>
        <v/>
      </c>
      <c r="J42" s="122">
        <f>'[1]Z09 政府性基金预算财政拨款收入支出决算表(财决09表)'!$A39</f>
        <v>0</v>
      </c>
      <c r="K42" s="178">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122" t="str">
        <f t="shared" si="1"/>
        <v/>
      </c>
      <c r="M42" s="122"/>
    </row>
    <row r="43" spans="1:13" s="128" customFormat="1" ht="22.5" customHeight="1">
      <c r="A43" s="125" t="str">
        <f t="shared" si="3"/>
        <v/>
      </c>
      <c r="B43" s="125"/>
      <c r="C43" s="195" t="str">
        <f>IF(ISERROR(VLOOKUP(A43,'[1]Z09 政府性基金预算财政拨款收入支出决算表(财决09表)'!$A$10:$T$200,4,FALSE)),"",VLOOKUP(A43,'[1]Z09 政府性基金预算财政拨款收入支出决算表(财决09表)'!$A$10:$T$200,4,FALSE))</f>
        <v/>
      </c>
      <c r="D43" s="127" t="str">
        <f>IF(ISERROR(VLOOKUP(A43,'[1]Z09 政府性基金预算财政拨款收入支出决算表(财决09表)'!$A$10:$T$200,5,FALSE)),"",VLOOKUP(A43,'[1]Z09 政府性基金预算财政拨款收入支出决算表(财决09表)'!$A$10:$T$200,5,FALSE))</f>
        <v/>
      </c>
      <c r="E43" s="127" t="str">
        <f>IF(ISERROR(VLOOKUP(A43,'[1]Z09 政府性基金预算财政拨款收入支出决算表(财决09表)'!$A$10:$T$200,8,FALSE)),"",VLOOKUP(A43,'[1]Z09 政府性基金预算财政拨款收入支出决算表(财决09表)'!$A$10:$T$200,8,FALSE))</f>
        <v/>
      </c>
      <c r="F43" s="127" t="str">
        <f>IF(ISERROR(VLOOKUP(A43,'[1]Z09 政府性基金预算财政拨款收入支出决算表(财决09表)'!$A$10:$T$200,11,FALSE)),"",VLOOKUP(A43,'[1]Z09 政府性基金预算财政拨款收入支出决算表(财决09表)'!$A$10:$T$200,11,FALSE))</f>
        <v/>
      </c>
      <c r="G43" s="127" t="str">
        <f>IF(ISERROR(VLOOKUP(A43,'[1]Z09 政府性基金预算财政拨款收入支出决算表(财决09表)'!$A$10:$T$200,12,FALSE)),"",VLOOKUP(A43,'[1]Z09 政府性基金预算财政拨款收入支出决算表(财决09表)'!$A$10:$T$200,12,FALSE))</f>
        <v/>
      </c>
      <c r="H43" s="127" t="str">
        <f>IF(ISERROR(VLOOKUP(A43,'[1]Z09 政府性基金预算财政拨款收入支出决算表(财决09表)'!$A$10:$T$200,15,FALSE)),"",VLOOKUP(A43,'[1]Z09 政府性基金预算财政拨款收入支出决算表(财决09表)'!$A$10:$T$200,15,FALSE))</f>
        <v/>
      </c>
      <c r="I43" s="127" t="str">
        <f>IF(ISERROR(VLOOKUP(A43,'[1]Z09 政府性基金预算财政拨款收入支出决算表(财决09表)'!$A$10:$T$200,16,FALSE)),"",VLOOKUP(A43,'[1]Z09 政府性基金预算财政拨款收入支出决算表(财决09表)'!$A$10:$T$200,16,FALSE))</f>
        <v/>
      </c>
      <c r="J43" s="122">
        <f>'[1]Z09 政府性基金预算财政拨款收入支出决算表(财决09表)'!$A40</f>
        <v>0</v>
      </c>
      <c r="K43" s="178">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122" t="str">
        <f t="shared" si="1"/>
        <v/>
      </c>
      <c r="M43" s="122"/>
    </row>
    <row r="44" spans="1:13" s="128" customFormat="1" ht="22.5" customHeight="1">
      <c r="A44" s="125" t="str">
        <f t="shared" si="3"/>
        <v/>
      </c>
      <c r="B44" s="125"/>
      <c r="C44" s="195" t="str">
        <f>IF(ISERROR(VLOOKUP(A44,'[1]Z09 政府性基金预算财政拨款收入支出决算表(财决09表)'!$A$10:$T$200,4,FALSE)),"",VLOOKUP(A44,'[1]Z09 政府性基金预算财政拨款收入支出决算表(财决09表)'!$A$10:$T$200,4,FALSE))</f>
        <v/>
      </c>
      <c r="D44" s="127" t="str">
        <f>IF(ISERROR(VLOOKUP(A44,'[1]Z09 政府性基金预算财政拨款收入支出决算表(财决09表)'!$A$10:$T$200,5,FALSE)),"",VLOOKUP(A44,'[1]Z09 政府性基金预算财政拨款收入支出决算表(财决09表)'!$A$10:$T$200,5,FALSE))</f>
        <v/>
      </c>
      <c r="E44" s="127" t="str">
        <f>IF(ISERROR(VLOOKUP(A44,'[1]Z09 政府性基金预算财政拨款收入支出决算表(财决09表)'!$A$10:$T$200,8,FALSE)),"",VLOOKUP(A44,'[1]Z09 政府性基金预算财政拨款收入支出决算表(财决09表)'!$A$10:$T$200,8,FALSE))</f>
        <v/>
      </c>
      <c r="F44" s="127" t="str">
        <f>IF(ISERROR(VLOOKUP(A44,'[1]Z09 政府性基金预算财政拨款收入支出决算表(财决09表)'!$A$10:$T$200,11,FALSE)),"",VLOOKUP(A44,'[1]Z09 政府性基金预算财政拨款收入支出决算表(财决09表)'!$A$10:$T$200,11,FALSE))</f>
        <v/>
      </c>
      <c r="G44" s="127" t="str">
        <f>IF(ISERROR(VLOOKUP(A44,'[1]Z09 政府性基金预算财政拨款收入支出决算表(财决09表)'!$A$10:$T$200,12,FALSE)),"",VLOOKUP(A44,'[1]Z09 政府性基金预算财政拨款收入支出决算表(财决09表)'!$A$10:$T$200,12,FALSE))</f>
        <v/>
      </c>
      <c r="H44" s="127" t="str">
        <f>IF(ISERROR(VLOOKUP(A44,'[1]Z09 政府性基金预算财政拨款收入支出决算表(财决09表)'!$A$10:$T$200,15,FALSE)),"",VLOOKUP(A44,'[1]Z09 政府性基金预算财政拨款收入支出决算表(财决09表)'!$A$10:$T$200,15,FALSE))</f>
        <v/>
      </c>
      <c r="I44" s="127" t="str">
        <f>IF(ISERROR(VLOOKUP(A44,'[1]Z09 政府性基金预算财政拨款收入支出决算表(财决09表)'!$A$10:$T$200,16,FALSE)),"",VLOOKUP(A44,'[1]Z09 政府性基金预算财政拨款收入支出决算表(财决09表)'!$A$10:$T$200,16,FALSE))</f>
        <v/>
      </c>
      <c r="J44" s="122">
        <f>'[1]Z09 政府性基金预算财政拨款收入支出决算表(财决09表)'!$A41</f>
        <v>0</v>
      </c>
      <c r="K44" s="178">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122" t="str">
        <f t="shared" si="1"/>
        <v/>
      </c>
      <c r="M44" s="122"/>
    </row>
    <row r="45" spans="1:13" s="16" customFormat="1" ht="22.5" customHeight="1">
      <c r="A45" s="125" t="str">
        <f t="shared" si="3"/>
        <v/>
      </c>
      <c r="B45" s="125"/>
      <c r="C45" s="195" t="str">
        <f>IF(ISERROR(VLOOKUP(A45,'[1]Z09 政府性基金预算财政拨款收入支出决算表(财决09表)'!$A$10:$T$200,4,FALSE)),"",VLOOKUP(A45,'[1]Z09 政府性基金预算财政拨款收入支出决算表(财决09表)'!$A$10:$T$200,4,FALSE))</f>
        <v/>
      </c>
      <c r="D45" s="127" t="str">
        <f>IF(ISERROR(VLOOKUP(A45,'[1]Z09 政府性基金预算财政拨款收入支出决算表(财决09表)'!$A$10:$T$200,5,FALSE)),"",VLOOKUP(A45,'[1]Z09 政府性基金预算财政拨款收入支出决算表(财决09表)'!$A$10:$T$200,5,FALSE))</f>
        <v/>
      </c>
      <c r="E45" s="127" t="str">
        <f>IF(ISERROR(VLOOKUP(A45,'[1]Z09 政府性基金预算财政拨款收入支出决算表(财决09表)'!$A$10:$T$200,8,FALSE)),"",VLOOKUP(A45,'[1]Z09 政府性基金预算财政拨款收入支出决算表(财决09表)'!$A$10:$T$200,8,FALSE))</f>
        <v/>
      </c>
      <c r="F45" s="127" t="str">
        <f>IF(ISERROR(VLOOKUP(A45,'[1]Z09 政府性基金预算财政拨款收入支出决算表(财决09表)'!$A$10:$T$200,11,FALSE)),"",VLOOKUP(A45,'[1]Z09 政府性基金预算财政拨款收入支出决算表(财决09表)'!$A$10:$T$200,11,FALSE))</f>
        <v/>
      </c>
      <c r="G45" s="127" t="str">
        <f>IF(ISERROR(VLOOKUP(A45,'[1]Z09 政府性基金预算财政拨款收入支出决算表(财决09表)'!$A$10:$T$200,12,FALSE)),"",VLOOKUP(A45,'[1]Z09 政府性基金预算财政拨款收入支出决算表(财决09表)'!$A$10:$T$200,12,FALSE))</f>
        <v/>
      </c>
      <c r="H45" s="127" t="str">
        <f>IF(ISERROR(VLOOKUP(A45,'[1]Z09 政府性基金预算财政拨款收入支出决算表(财决09表)'!$A$10:$T$200,15,FALSE)),"",VLOOKUP(A45,'[1]Z09 政府性基金预算财政拨款收入支出决算表(财决09表)'!$A$10:$T$200,15,FALSE))</f>
        <v/>
      </c>
      <c r="I45" s="127" t="str">
        <f>IF(ISERROR(VLOOKUP(A45,'[1]Z09 政府性基金预算财政拨款收入支出决算表(财决09表)'!$A$10:$T$200,16,FALSE)),"",VLOOKUP(A45,'[1]Z09 政府性基金预算财政拨款收入支出决算表(财决09表)'!$A$10:$T$200,16,FALSE))</f>
        <v/>
      </c>
      <c r="J45" s="122">
        <f>'[1]Z09 政府性基金预算财政拨款收入支出决算表(财决09表)'!$A42</f>
        <v>0</v>
      </c>
      <c r="K45" s="178">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122" t="str">
        <f t="shared" si="1"/>
        <v/>
      </c>
      <c r="M45" s="179"/>
    </row>
    <row r="46" spans="1:13" s="16" customFormat="1" ht="22.5" customHeight="1">
      <c r="A46" s="125" t="str">
        <f t="shared" si="3"/>
        <v/>
      </c>
      <c r="B46" s="125"/>
      <c r="C46" s="195" t="str">
        <f>IF(ISERROR(VLOOKUP(A46,'[1]Z09 政府性基金预算财政拨款收入支出决算表(财决09表)'!$A$10:$T$200,4,FALSE)),"",VLOOKUP(A46,'[1]Z09 政府性基金预算财政拨款收入支出决算表(财决09表)'!$A$10:$T$200,4,FALSE))</f>
        <v/>
      </c>
      <c r="D46" s="127" t="str">
        <f>IF(ISERROR(VLOOKUP(A46,'[1]Z09 政府性基金预算财政拨款收入支出决算表(财决09表)'!$A$10:$T$200,5,FALSE)),"",VLOOKUP(A46,'[1]Z09 政府性基金预算财政拨款收入支出决算表(财决09表)'!$A$10:$T$200,5,FALSE))</f>
        <v/>
      </c>
      <c r="E46" s="127" t="str">
        <f>IF(ISERROR(VLOOKUP(A46,'[1]Z09 政府性基金预算财政拨款收入支出决算表(财决09表)'!$A$10:$T$200,8,FALSE)),"",VLOOKUP(A46,'[1]Z09 政府性基金预算财政拨款收入支出决算表(财决09表)'!$A$10:$T$200,8,FALSE))</f>
        <v/>
      </c>
      <c r="F46" s="127" t="str">
        <f>IF(ISERROR(VLOOKUP(A46,'[1]Z09 政府性基金预算财政拨款收入支出决算表(财决09表)'!$A$10:$T$200,11,FALSE)),"",VLOOKUP(A46,'[1]Z09 政府性基金预算财政拨款收入支出决算表(财决09表)'!$A$10:$T$200,11,FALSE))</f>
        <v/>
      </c>
      <c r="G46" s="127" t="str">
        <f>IF(ISERROR(VLOOKUP(A46,'[1]Z09 政府性基金预算财政拨款收入支出决算表(财决09表)'!$A$10:$T$200,12,FALSE)),"",VLOOKUP(A46,'[1]Z09 政府性基金预算财政拨款收入支出决算表(财决09表)'!$A$10:$T$200,12,FALSE))</f>
        <v/>
      </c>
      <c r="H46" s="127" t="str">
        <f>IF(ISERROR(VLOOKUP(A46,'[1]Z09 政府性基金预算财政拨款收入支出决算表(财决09表)'!$A$10:$T$200,15,FALSE)),"",VLOOKUP(A46,'[1]Z09 政府性基金预算财政拨款收入支出决算表(财决09表)'!$A$10:$T$200,15,FALSE))</f>
        <v/>
      </c>
      <c r="I46" s="127" t="str">
        <f>IF(ISERROR(VLOOKUP(A46,'[1]Z09 政府性基金预算财政拨款收入支出决算表(财决09表)'!$A$10:$T$200,16,FALSE)),"",VLOOKUP(A46,'[1]Z09 政府性基金预算财政拨款收入支出决算表(财决09表)'!$A$10:$T$200,16,FALSE))</f>
        <v/>
      </c>
      <c r="J46" s="122">
        <f>'[1]Z09 政府性基金预算财政拨款收入支出决算表(财决09表)'!$A43</f>
        <v>0</v>
      </c>
      <c r="K46" s="178">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122" t="str">
        <f t="shared" si="1"/>
        <v/>
      </c>
      <c r="M46" s="179"/>
    </row>
    <row r="47" spans="1:13" ht="22.5" customHeight="1">
      <c r="A47" s="125" t="str">
        <f t="shared" si="3"/>
        <v/>
      </c>
      <c r="B47" s="125"/>
      <c r="C47" s="195" t="str">
        <f>IF(ISERROR(VLOOKUP(A47,'[1]Z09 政府性基金预算财政拨款收入支出决算表(财决09表)'!$A$10:$T$200,4,FALSE)),"",VLOOKUP(A47,'[1]Z09 政府性基金预算财政拨款收入支出决算表(财决09表)'!$A$10:$T$200,4,FALSE))</f>
        <v/>
      </c>
      <c r="D47" s="127" t="str">
        <f>IF(ISERROR(VLOOKUP(A47,'[1]Z09 政府性基金预算财政拨款收入支出决算表(财决09表)'!$A$10:$T$200,5,FALSE)),"",VLOOKUP(A47,'[1]Z09 政府性基金预算财政拨款收入支出决算表(财决09表)'!$A$10:$T$200,5,FALSE))</f>
        <v/>
      </c>
      <c r="E47" s="127" t="str">
        <f>IF(ISERROR(VLOOKUP(A47,'[1]Z09 政府性基金预算财政拨款收入支出决算表(财决09表)'!$A$10:$T$200,8,FALSE)),"",VLOOKUP(A47,'[1]Z09 政府性基金预算财政拨款收入支出决算表(财决09表)'!$A$10:$T$200,8,FALSE))</f>
        <v/>
      </c>
      <c r="F47" s="127" t="str">
        <f>IF(ISERROR(VLOOKUP(A47,'[1]Z09 政府性基金预算财政拨款收入支出决算表(财决09表)'!$A$10:$T$200,11,FALSE)),"",VLOOKUP(A47,'[1]Z09 政府性基金预算财政拨款收入支出决算表(财决09表)'!$A$10:$T$200,11,FALSE))</f>
        <v/>
      </c>
      <c r="G47" s="127" t="str">
        <f>IF(ISERROR(VLOOKUP(A47,'[1]Z09 政府性基金预算财政拨款收入支出决算表(财决09表)'!$A$10:$T$200,12,FALSE)),"",VLOOKUP(A47,'[1]Z09 政府性基金预算财政拨款收入支出决算表(财决09表)'!$A$10:$T$200,12,FALSE))</f>
        <v/>
      </c>
      <c r="H47" s="127" t="str">
        <f>IF(ISERROR(VLOOKUP(A47,'[1]Z09 政府性基金预算财政拨款收入支出决算表(财决09表)'!$A$10:$T$200,15,FALSE)),"",VLOOKUP(A47,'[1]Z09 政府性基金预算财政拨款收入支出决算表(财决09表)'!$A$10:$T$200,15,FALSE))</f>
        <v/>
      </c>
      <c r="I47" s="127" t="str">
        <f>IF(ISERROR(VLOOKUP(A47,'[1]Z09 政府性基金预算财政拨款收入支出决算表(财决09表)'!$A$10:$T$200,16,FALSE)),"",VLOOKUP(A47,'[1]Z09 政府性基金预算财政拨款收入支出决算表(财决09表)'!$A$10:$T$200,16,FALSE))</f>
        <v/>
      </c>
      <c r="J47" s="122">
        <f>'[1]Z09 政府性基金预算财政拨款收入支出决算表(财决09表)'!$A44</f>
        <v>0</v>
      </c>
      <c r="K47" s="178">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122" t="str">
        <f t="shared" si="1"/>
        <v/>
      </c>
    </row>
    <row r="48" spans="1:13" ht="22.5" customHeight="1">
      <c r="A48" s="125" t="str">
        <f t="shared" si="3"/>
        <v/>
      </c>
      <c r="B48" s="125"/>
      <c r="C48" s="195" t="str">
        <f>IF(ISERROR(VLOOKUP(A48,'[1]Z09 政府性基金预算财政拨款收入支出决算表(财决09表)'!$A$10:$T$200,4,FALSE)),"",VLOOKUP(A48,'[1]Z09 政府性基金预算财政拨款收入支出决算表(财决09表)'!$A$10:$T$200,4,FALSE))</f>
        <v/>
      </c>
      <c r="D48" s="127" t="str">
        <f>IF(ISERROR(VLOOKUP(A48,'[1]Z09 政府性基金预算财政拨款收入支出决算表(财决09表)'!$A$10:$T$200,5,FALSE)),"",VLOOKUP(A48,'[1]Z09 政府性基金预算财政拨款收入支出决算表(财决09表)'!$A$10:$T$200,5,FALSE))</f>
        <v/>
      </c>
      <c r="E48" s="127" t="str">
        <f>IF(ISERROR(VLOOKUP(A48,'[1]Z09 政府性基金预算财政拨款收入支出决算表(财决09表)'!$A$10:$T$200,8,FALSE)),"",VLOOKUP(A48,'[1]Z09 政府性基金预算财政拨款收入支出决算表(财决09表)'!$A$10:$T$200,8,FALSE))</f>
        <v/>
      </c>
      <c r="F48" s="127" t="str">
        <f>IF(ISERROR(VLOOKUP(A48,'[1]Z09 政府性基金预算财政拨款收入支出决算表(财决09表)'!$A$10:$T$200,11,FALSE)),"",VLOOKUP(A48,'[1]Z09 政府性基金预算财政拨款收入支出决算表(财决09表)'!$A$10:$T$200,11,FALSE))</f>
        <v/>
      </c>
      <c r="G48" s="127" t="str">
        <f>IF(ISERROR(VLOOKUP(A48,'[1]Z09 政府性基金预算财政拨款收入支出决算表(财决09表)'!$A$10:$T$200,12,FALSE)),"",VLOOKUP(A48,'[1]Z09 政府性基金预算财政拨款收入支出决算表(财决09表)'!$A$10:$T$200,12,FALSE))</f>
        <v/>
      </c>
      <c r="H48" s="127" t="str">
        <f>IF(ISERROR(VLOOKUP(A48,'[1]Z09 政府性基金预算财政拨款收入支出决算表(财决09表)'!$A$10:$T$200,15,FALSE)),"",VLOOKUP(A48,'[1]Z09 政府性基金预算财政拨款收入支出决算表(财决09表)'!$A$10:$T$200,15,FALSE))</f>
        <v/>
      </c>
      <c r="I48" s="127" t="str">
        <f>IF(ISERROR(VLOOKUP(A48,'[1]Z09 政府性基金预算财政拨款收入支出决算表(财决09表)'!$A$10:$T$200,16,FALSE)),"",VLOOKUP(A48,'[1]Z09 政府性基金预算财政拨款收入支出决算表(财决09表)'!$A$10:$T$200,16,FALSE))</f>
        <v/>
      </c>
      <c r="J48" s="122">
        <f>'[1]Z09 政府性基金预算财政拨款收入支出决算表(财决09表)'!$A45</f>
        <v>0</v>
      </c>
      <c r="K48" s="178">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122" t="str">
        <f t="shared" si="1"/>
        <v/>
      </c>
    </row>
    <row r="49" spans="1:12" ht="22.5" customHeight="1">
      <c r="A49" s="125" t="str">
        <f t="shared" si="3"/>
        <v/>
      </c>
      <c r="B49" s="125"/>
      <c r="C49" s="195" t="str">
        <f>IF(ISERROR(VLOOKUP(A49,'[1]Z09 政府性基金预算财政拨款收入支出决算表(财决09表)'!$A$10:$T$200,4,FALSE)),"",VLOOKUP(A49,'[1]Z09 政府性基金预算财政拨款收入支出决算表(财决09表)'!$A$10:$T$200,4,FALSE))</f>
        <v/>
      </c>
      <c r="D49" s="127" t="str">
        <f>IF(ISERROR(VLOOKUP(A49,'[1]Z09 政府性基金预算财政拨款收入支出决算表(财决09表)'!$A$10:$T$200,5,FALSE)),"",VLOOKUP(A49,'[1]Z09 政府性基金预算财政拨款收入支出决算表(财决09表)'!$A$10:$T$200,5,FALSE))</f>
        <v/>
      </c>
      <c r="E49" s="127" t="str">
        <f>IF(ISERROR(VLOOKUP(A49,'[1]Z09 政府性基金预算财政拨款收入支出决算表(财决09表)'!$A$10:$T$200,8,FALSE)),"",VLOOKUP(A49,'[1]Z09 政府性基金预算财政拨款收入支出决算表(财决09表)'!$A$10:$T$200,8,FALSE))</f>
        <v/>
      </c>
      <c r="F49" s="127" t="str">
        <f>IF(ISERROR(VLOOKUP(A49,'[1]Z09 政府性基金预算财政拨款收入支出决算表(财决09表)'!$A$10:$T$200,11,FALSE)),"",VLOOKUP(A49,'[1]Z09 政府性基金预算财政拨款收入支出决算表(财决09表)'!$A$10:$T$200,11,FALSE))</f>
        <v/>
      </c>
      <c r="G49" s="127" t="str">
        <f>IF(ISERROR(VLOOKUP(A49,'[1]Z09 政府性基金预算财政拨款收入支出决算表(财决09表)'!$A$10:$T$200,12,FALSE)),"",VLOOKUP(A49,'[1]Z09 政府性基金预算财政拨款收入支出决算表(财决09表)'!$A$10:$T$200,12,FALSE))</f>
        <v/>
      </c>
      <c r="H49" s="127" t="str">
        <f>IF(ISERROR(VLOOKUP(A49,'[1]Z09 政府性基金预算财政拨款收入支出决算表(财决09表)'!$A$10:$T$200,15,FALSE)),"",VLOOKUP(A49,'[1]Z09 政府性基金预算财政拨款收入支出决算表(财决09表)'!$A$10:$T$200,15,FALSE))</f>
        <v/>
      </c>
      <c r="I49" s="127" t="str">
        <f>IF(ISERROR(VLOOKUP(A49,'[1]Z09 政府性基金预算财政拨款收入支出决算表(财决09表)'!$A$10:$T$200,16,FALSE)),"",VLOOKUP(A49,'[1]Z09 政府性基金预算财政拨款收入支出决算表(财决09表)'!$A$10:$T$200,16,FALSE))</f>
        <v/>
      </c>
      <c r="J49" s="122">
        <f>'[1]Z09 政府性基金预算财政拨款收入支出决算表(财决09表)'!$A46</f>
        <v>0</v>
      </c>
      <c r="K49" s="178">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122" t="str">
        <f t="shared" si="1"/>
        <v/>
      </c>
    </row>
    <row r="50" spans="1:12" ht="22.5" customHeight="1">
      <c r="A50" s="125" t="str">
        <f t="shared" si="3"/>
        <v/>
      </c>
      <c r="B50" s="125"/>
      <c r="C50" s="195" t="str">
        <f>IF(ISERROR(VLOOKUP(A50,'[1]Z09 政府性基金预算财政拨款收入支出决算表(财决09表)'!$A$10:$T$200,4,FALSE)),"",VLOOKUP(A50,'[1]Z09 政府性基金预算财政拨款收入支出决算表(财决09表)'!$A$10:$T$200,4,FALSE))</f>
        <v/>
      </c>
      <c r="D50" s="127" t="str">
        <f>IF(ISERROR(VLOOKUP(A50,'[1]Z09 政府性基金预算财政拨款收入支出决算表(财决09表)'!$A$10:$T$200,5,FALSE)),"",VLOOKUP(A50,'[1]Z09 政府性基金预算财政拨款收入支出决算表(财决09表)'!$A$10:$T$200,5,FALSE))</f>
        <v/>
      </c>
      <c r="E50" s="127" t="str">
        <f>IF(ISERROR(VLOOKUP(A50,'[1]Z09 政府性基金预算财政拨款收入支出决算表(财决09表)'!$A$10:$T$200,8,FALSE)),"",VLOOKUP(A50,'[1]Z09 政府性基金预算财政拨款收入支出决算表(财决09表)'!$A$10:$T$200,8,FALSE))</f>
        <v/>
      </c>
      <c r="F50" s="127" t="str">
        <f>IF(ISERROR(VLOOKUP(A50,'[1]Z09 政府性基金预算财政拨款收入支出决算表(财决09表)'!$A$10:$T$200,11,FALSE)),"",VLOOKUP(A50,'[1]Z09 政府性基金预算财政拨款收入支出决算表(财决09表)'!$A$10:$T$200,11,FALSE))</f>
        <v/>
      </c>
      <c r="G50" s="127" t="str">
        <f>IF(ISERROR(VLOOKUP(A50,'[1]Z09 政府性基金预算财政拨款收入支出决算表(财决09表)'!$A$10:$T$200,12,FALSE)),"",VLOOKUP(A50,'[1]Z09 政府性基金预算财政拨款收入支出决算表(财决09表)'!$A$10:$T$200,12,FALSE))</f>
        <v/>
      </c>
      <c r="H50" s="127" t="str">
        <f>IF(ISERROR(VLOOKUP(A50,'[1]Z09 政府性基金预算财政拨款收入支出决算表(财决09表)'!$A$10:$T$200,15,FALSE)),"",VLOOKUP(A50,'[1]Z09 政府性基金预算财政拨款收入支出决算表(财决09表)'!$A$10:$T$200,15,FALSE))</f>
        <v/>
      </c>
      <c r="I50" s="127" t="str">
        <f>IF(ISERROR(VLOOKUP(A50,'[1]Z09 政府性基金预算财政拨款收入支出决算表(财决09表)'!$A$10:$T$200,16,FALSE)),"",VLOOKUP(A50,'[1]Z09 政府性基金预算财政拨款收入支出决算表(财决09表)'!$A$10:$T$200,16,FALSE))</f>
        <v/>
      </c>
      <c r="J50" s="122">
        <f>'[1]Z09 政府性基金预算财政拨款收入支出决算表(财决09表)'!$A47</f>
        <v>0</v>
      </c>
      <c r="K50" s="178">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122" t="str">
        <f t="shared" si="1"/>
        <v/>
      </c>
    </row>
    <row r="51" spans="1:12" ht="22.5" customHeight="1">
      <c r="A51" s="125" t="str">
        <f t="shared" si="3"/>
        <v/>
      </c>
      <c r="B51" s="125"/>
      <c r="C51" s="195" t="str">
        <f>IF(ISERROR(VLOOKUP(A51,'[1]Z09 政府性基金预算财政拨款收入支出决算表(财决09表)'!$A$10:$T$200,4,FALSE)),"",VLOOKUP(A51,'[1]Z09 政府性基金预算财政拨款收入支出决算表(财决09表)'!$A$10:$T$200,4,FALSE))</f>
        <v/>
      </c>
      <c r="D51" s="127" t="str">
        <f>IF(ISERROR(VLOOKUP(A51,'[1]Z09 政府性基金预算财政拨款收入支出决算表(财决09表)'!$A$10:$T$200,5,FALSE)),"",VLOOKUP(A51,'[1]Z09 政府性基金预算财政拨款收入支出决算表(财决09表)'!$A$10:$T$200,5,FALSE))</f>
        <v/>
      </c>
      <c r="E51" s="127" t="str">
        <f>IF(ISERROR(VLOOKUP(A51,'[1]Z09 政府性基金预算财政拨款收入支出决算表(财决09表)'!$A$10:$T$200,8,FALSE)),"",VLOOKUP(A51,'[1]Z09 政府性基金预算财政拨款收入支出决算表(财决09表)'!$A$10:$T$200,8,FALSE))</f>
        <v/>
      </c>
      <c r="F51" s="127" t="str">
        <f>IF(ISERROR(VLOOKUP(A51,'[1]Z09 政府性基金预算财政拨款收入支出决算表(财决09表)'!$A$10:$T$200,11,FALSE)),"",VLOOKUP(A51,'[1]Z09 政府性基金预算财政拨款收入支出决算表(财决09表)'!$A$10:$T$200,11,FALSE))</f>
        <v/>
      </c>
      <c r="G51" s="127" t="str">
        <f>IF(ISERROR(VLOOKUP(A51,'[1]Z09 政府性基金预算财政拨款收入支出决算表(财决09表)'!$A$10:$T$200,12,FALSE)),"",VLOOKUP(A51,'[1]Z09 政府性基金预算财政拨款收入支出决算表(财决09表)'!$A$10:$T$200,12,FALSE))</f>
        <v/>
      </c>
      <c r="H51" s="127" t="str">
        <f>IF(ISERROR(VLOOKUP(A51,'[1]Z09 政府性基金预算财政拨款收入支出决算表(财决09表)'!$A$10:$T$200,15,FALSE)),"",VLOOKUP(A51,'[1]Z09 政府性基金预算财政拨款收入支出决算表(财决09表)'!$A$10:$T$200,15,FALSE))</f>
        <v/>
      </c>
      <c r="I51" s="127" t="str">
        <f>IF(ISERROR(VLOOKUP(A51,'[1]Z09 政府性基金预算财政拨款收入支出决算表(财决09表)'!$A$10:$T$200,16,FALSE)),"",VLOOKUP(A51,'[1]Z09 政府性基金预算财政拨款收入支出决算表(财决09表)'!$A$10:$T$200,16,FALSE))</f>
        <v/>
      </c>
      <c r="J51" s="122">
        <f>'[1]Z09 政府性基金预算财政拨款收入支出决算表(财决09表)'!$A48</f>
        <v>0</v>
      </c>
      <c r="K51" s="178">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122" t="str">
        <f t="shared" si="1"/>
        <v/>
      </c>
    </row>
    <row r="52" spans="1:12" ht="22.5" customHeight="1">
      <c r="A52" s="125" t="str">
        <f t="shared" si="3"/>
        <v/>
      </c>
      <c r="B52" s="125"/>
      <c r="C52" s="195" t="str">
        <f>IF(ISERROR(VLOOKUP(A52,'[1]Z09 政府性基金预算财政拨款收入支出决算表(财决09表)'!$A$10:$T$200,4,FALSE)),"",VLOOKUP(A52,'[1]Z09 政府性基金预算财政拨款收入支出决算表(财决09表)'!$A$10:$T$200,4,FALSE))</f>
        <v/>
      </c>
      <c r="D52" s="127" t="str">
        <f>IF(ISERROR(VLOOKUP(A52,'[1]Z09 政府性基金预算财政拨款收入支出决算表(财决09表)'!$A$10:$T$200,5,FALSE)),"",VLOOKUP(A52,'[1]Z09 政府性基金预算财政拨款收入支出决算表(财决09表)'!$A$10:$T$200,5,FALSE))</f>
        <v/>
      </c>
      <c r="E52" s="127" t="str">
        <f>IF(ISERROR(VLOOKUP(A52,'[1]Z09 政府性基金预算财政拨款收入支出决算表(财决09表)'!$A$10:$T$200,8,FALSE)),"",VLOOKUP(A52,'[1]Z09 政府性基金预算财政拨款收入支出决算表(财决09表)'!$A$10:$T$200,8,FALSE))</f>
        <v/>
      </c>
      <c r="F52" s="127" t="str">
        <f>IF(ISERROR(VLOOKUP(A52,'[1]Z09 政府性基金预算财政拨款收入支出决算表(财决09表)'!$A$10:$T$200,11,FALSE)),"",VLOOKUP(A52,'[1]Z09 政府性基金预算财政拨款收入支出决算表(财决09表)'!$A$10:$T$200,11,FALSE))</f>
        <v/>
      </c>
      <c r="G52" s="127" t="str">
        <f>IF(ISERROR(VLOOKUP(A52,'[1]Z09 政府性基金预算财政拨款收入支出决算表(财决09表)'!$A$10:$T$200,12,FALSE)),"",VLOOKUP(A52,'[1]Z09 政府性基金预算财政拨款收入支出决算表(财决09表)'!$A$10:$T$200,12,FALSE))</f>
        <v/>
      </c>
      <c r="H52" s="127" t="str">
        <f>IF(ISERROR(VLOOKUP(A52,'[1]Z09 政府性基金预算财政拨款收入支出决算表(财决09表)'!$A$10:$T$200,15,FALSE)),"",VLOOKUP(A52,'[1]Z09 政府性基金预算财政拨款收入支出决算表(财决09表)'!$A$10:$T$200,15,FALSE))</f>
        <v/>
      </c>
      <c r="I52" s="127" t="str">
        <f>IF(ISERROR(VLOOKUP(A52,'[1]Z09 政府性基金预算财政拨款收入支出决算表(财决09表)'!$A$10:$T$200,16,FALSE)),"",VLOOKUP(A52,'[1]Z09 政府性基金预算财政拨款收入支出决算表(财决09表)'!$A$10:$T$200,16,FALSE))</f>
        <v/>
      </c>
      <c r="J52" s="122">
        <f>'[1]Z09 政府性基金预算财政拨款收入支出决算表(财决09表)'!$A49</f>
        <v>0</v>
      </c>
      <c r="K52" s="178">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122" t="str">
        <f t="shared" si="1"/>
        <v/>
      </c>
    </row>
    <row r="53" spans="1:12" ht="22.5" customHeight="1">
      <c r="A53" s="125" t="str">
        <f t="shared" si="3"/>
        <v/>
      </c>
      <c r="B53" s="125"/>
      <c r="C53" s="195" t="str">
        <f>IF(ISERROR(VLOOKUP(A53,'[1]Z09 政府性基金预算财政拨款收入支出决算表(财决09表)'!$A$10:$T$200,4,FALSE)),"",VLOOKUP(A53,'[1]Z09 政府性基金预算财政拨款收入支出决算表(财决09表)'!$A$10:$T$200,4,FALSE))</f>
        <v/>
      </c>
      <c r="D53" s="127" t="str">
        <f>IF(ISERROR(VLOOKUP(A53,'[1]Z09 政府性基金预算财政拨款收入支出决算表(财决09表)'!$A$10:$T$200,5,FALSE)),"",VLOOKUP(A53,'[1]Z09 政府性基金预算财政拨款收入支出决算表(财决09表)'!$A$10:$T$200,5,FALSE))</f>
        <v/>
      </c>
      <c r="E53" s="127" t="str">
        <f>IF(ISERROR(VLOOKUP(A53,'[1]Z09 政府性基金预算财政拨款收入支出决算表(财决09表)'!$A$10:$T$200,8,FALSE)),"",VLOOKUP(A53,'[1]Z09 政府性基金预算财政拨款收入支出决算表(财决09表)'!$A$10:$T$200,8,FALSE))</f>
        <v/>
      </c>
      <c r="F53" s="127" t="str">
        <f>IF(ISERROR(VLOOKUP(A53,'[1]Z09 政府性基金预算财政拨款收入支出决算表(财决09表)'!$A$10:$T$200,11,FALSE)),"",VLOOKUP(A53,'[1]Z09 政府性基金预算财政拨款收入支出决算表(财决09表)'!$A$10:$T$200,11,FALSE))</f>
        <v/>
      </c>
      <c r="G53" s="127" t="str">
        <f>IF(ISERROR(VLOOKUP(A53,'[1]Z09 政府性基金预算财政拨款收入支出决算表(财决09表)'!$A$10:$T$200,12,FALSE)),"",VLOOKUP(A53,'[1]Z09 政府性基金预算财政拨款收入支出决算表(财决09表)'!$A$10:$T$200,12,FALSE))</f>
        <v/>
      </c>
      <c r="H53" s="127" t="str">
        <f>IF(ISERROR(VLOOKUP(A53,'[1]Z09 政府性基金预算财政拨款收入支出决算表(财决09表)'!$A$10:$T$200,15,FALSE)),"",VLOOKUP(A53,'[1]Z09 政府性基金预算财政拨款收入支出决算表(财决09表)'!$A$10:$T$200,15,FALSE))</f>
        <v/>
      </c>
      <c r="I53" s="127" t="str">
        <f>IF(ISERROR(VLOOKUP(A53,'[1]Z09 政府性基金预算财政拨款收入支出决算表(财决09表)'!$A$10:$T$200,16,FALSE)),"",VLOOKUP(A53,'[1]Z09 政府性基金预算财政拨款收入支出决算表(财决09表)'!$A$10:$T$200,16,FALSE))</f>
        <v/>
      </c>
      <c r="J53" s="122">
        <f>'[1]Z09 政府性基金预算财政拨款收入支出决算表(财决09表)'!$A50</f>
        <v>0</v>
      </c>
      <c r="K53" s="178">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122" t="str">
        <f t="shared" si="1"/>
        <v/>
      </c>
    </row>
    <row r="54" spans="1:12" ht="22.5" customHeight="1">
      <c r="A54" s="125" t="str">
        <f t="shared" si="3"/>
        <v/>
      </c>
      <c r="B54" s="125"/>
      <c r="C54" s="195" t="str">
        <f>IF(ISERROR(VLOOKUP(A54,'[1]Z09 政府性基金预算财政拨款收入支出决算表(财决09表)'!$A$10:$T$200,4,FALSE)),"",VLOOKUP(A54,'[1]Z09 政府性基金预算财政拨款收入支出决算表(财决09表)'!$A$10:$T$200,4,FALSE))</f>
        <v/>
      </c>
      <c r="D54" s="127" t="str">
        <f>IF(ISERROR(VLOOKUP(A54,'[1]Z09 政府性基金预算财政拨款收入支出决算表(财决09表)'!$A$10:$T$200,5,FALSE)),"",VLOOKUP(A54,'[1]Z09 政府性基金预算财政拨款收入支出决算表(财决09表)'!$A$10:$T$200,5,FALSE))</f>
        <v/>
      </c>
      <c r="E54" s="127" t="str">
        <f>IF(ISERROR(VLOOKUP(A54,'[1]Z09 政府性基金预算财政拨款收入支出决算表(财决09表)'!$A$10:$T$200,8,FALSE)),"",VLOOKUP(A54,'[1]Z09 政府性基金预算财政拨款收入支出决算表(财决09表)'!$A$10:$T$200,8,FALSE))</f>
        <v/>
      </c>
      <c r="F54" s="127" t="str">
        <f>IF(ISERROR(VLOOKUP(A54,'[1]Z09 政府性基金预算财政拨款收入支出决算表(财决09表)'!$A$10:$T$200,11,FALSE)),"",VLOOKUP(A54,'[1]Z09 政府性基金预算财政拨款收入支出决算表(财决09表)'!$A$10:$T$200,11,FALSE))</f>
        <v/>
      </c>
      <c r="G54" s="127" t="str">
        <f>IF(ISERROR(VLOOKUP(A54,'[1]Z09 政府性基金预算财政拨款收入支出决算表(财决09表)'!$A$10:$T$200,12,FALSE)),"",VLOOKUP(A54,'[1]Z09 政府性基金预算财政拨款收入支出决算表(财决09表)'!$A$10:$T$200,12,FALSE))</f>
        <v/>
      </c>
      <c r="H54" s="127" t="str">
        <f>IF(ISERROR(VLOOKUP(A54,'[1]Z09 政府性基金预算财政拨款收入支出决算表(财决09表)'!$A$10:$T$200,15,FALSE)),"",VLOOKUP(A54,'[1]Z09 政府性基金预算财政拨款收入支出决算表(财决09表)'!$A$10:$T$200,15,FALSE))</f>
        <v/>
      </c>
      <c r="I54" s="127" t="str">
        <f>IF(ISERROR(VLOOKUP(A54,'[1]Z09 政府性基金预算财政拨款收入支出决算表(财决09表)'!$A$10:$T$200,16,FALSE)),"",VLOOKUP(A54,'[1]Z09 政府性基金预算财政拨款收入支出决算表(财决09表)'!$A$10:$T$200,16,FALSE))</f>
        <v/>
      </c>
      <c r="J54" s="122">
        <f>'[1]Z09 政府性基金预算财政拨款收入支出决算表(财决09表)'!$A51</f>
        <v>0</v>
      </c>
      <c r="K54" s="178">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122" t="str">
        <f t="shared" si="1"/>
        <v/>
      </c>
    </row>
    <row r="55" spans="1:12" ht="22.5" customHeight="1">
      <c r="A55" s="125" t="str">
        <f t="shared" si="3"/>
        <v/>
      </c>
      <c r="B55" s="125"/>
      <c r="C55" s="195" t="str">
        <f>IF(ISERROR(VLOOKUP(A55,'[1]Z09 政府性基金预算财政拨款收入支出决算表(财决09表)'!$A$10:$T$200,4,FALSE)),"",VLOOKUP(A55,'[1]Z09 政府性基金预算财政拨款收入支出决算表(财决09表)'!$A$10:$T$200,4,FALSE))</f>
        <v/>
      </c>
      <c r="D55" s="127" t="str">
        <f>IF(ISERROR(VLOOKUP(A55,'[1]Z09 政府性基金预算财政拨款收入支出决算表(财决09表)'!$A$10:$T$200,5,FALSE)),"",VLOOKUP(A55,'[1]Z09 政府性基金预算财政拨款收入支出决算表(财决09表)'!$A$10:$T$200,5,FALSE))</f>
        <v/>
      </c>
      <c r="E55" s="127" t="str">
        <f>IF(ISERROR(VLOOKUP(A55,'[1]Z09 政府性基金预算财政拨款收入支出决算表(财决09表)'!$A$10:$T$200,8,FALSE)),"",VLOOKUP(A55,'[1]Z09 政府性基金预算财政拨款收入支出决算表(财决09表)'!$A$10:$T$200,8,FALSE))</f>
        <v/>
      </c>
      <c r="F55" s="127" t="str">
        <f>IF(ISERROR(VLOOKUP(A55,'[1]Z09 政府性基金预算财政拨款收入支出决算表(财决09表)'!$A$10:$T$200,11,FALSE)),"",VLOOKUP(A55,'[1]Z09 政府性基金预算财政拨款收入支出决算表(财决09表)'!$A$10:$T$200,11,FALSE))</f>
        <v/>
      </c>
      <c r="G55" s="127" t="str">
        <f>IF(ISERROR(VLOOKUP(A55,'[1]Z09 政府性基金预算财政拨款收入支出决算表(财决09表)'!$A$10:$T$200,12,FALSE)),"",VLOOKUP(A55,'[1]Z09 政府性基金预算财政拨款收入支出决算表(财决09表)'!$A$10:$T$200,12,FALSE))</f>
        <v/>
      </c>
      <c r="H55" s="127" t="str">
        <f>IF(ISERROR(VLOOKUP(A55,'[1]Z09 政府性基金预算财政拨款收入支出决算表(财决09表)'!$A$10:$T$200,15,FALSE)),"",VLOOKUP(A55,'[1]Z09 政府性基金预算财政拨款收入支出决算表(财决09表)'!$A$10:$T$200,15,FALSE))</f>
        <v/>
      </c>
      <c r="I55" s="127" t="str">
        <f>IF(ISERROR(VLOOKUP(A55,'[1]Z09 政府性基金预算财政拨款收入支出决算表(财决09表)'!$A$10:$T$200,16,FALSE)),"",VLOOKUP(A55,'[1]Z09 政府性基金预算财政拨款收入支出决算表(财决09表)'!$A$10:$T$200,16,FALSE))</f>
        <v/>
      </c>
      <c r="J55" s="122">
        <f>'[1]Z09 政府性基金预算财政拨款收入支出决算表(财决09表)'!$A52</f>
        <v>0</v>
      </c>
      <c r="K55" s="178">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122" t="str">
        <f t="shared" si="1"/>
        <v/>
      </c>
    </row>
    <row r="56" spans="1:12" ht="22.5" customHeight="1">
      <c r="A56" s="125" t="str">
        <f t="shared" si="3"/>
        <v/>
      </c>
      <c r="B56" s="125"/>
      <c r="C56" s="195" t="str">
        <f>IF(ISERROR(VLOOKUP(A56,'[1]Z09 政府性基金预算财政拨款收入支出决算表(财决09表)'!$A$10:$T$200,4,FALSE)),"",VLOOKUP(A56,'[1]Z09 政府性基金预算财政拨款收入支出决算表(财决09表)'!$A$10:$T$200,4,FALSE))</f>
        <v/>
      </c>
      <c r="D56" s="127" t="str">
        <f>IF(ISERROR(VLOOKUP(A56,'[1]Z09 政府性基金预算财政拨款收入支出决算表(财决09表)'!$A$10:$T$200,5,FALSE)),"",VLOOKUP(A56,'[1]Z09 政府性基金预算财政拨款收入支出决算表(财决09表)'!$A$10:$T$200,5,FALSE))</f>
        <v/>
      </c>
      <c r="E56" s="127" t="str">
        <f>IF(ISERROR(VLOOKUP(A56,'[1]Z09 政府性基金预算财政拨款收入支出决算表(财决09表)'!$A$10:$T$200,8,FALSE)),"",VLOOKUP(A56,'[1]Z09 政府性基金预算财政拨款收入支出决算表(财决09表)'!$A$10:$T$200,8,FALSE))</f>
        <v/>
      </c>
      <c r="F56" s="127" t="str">
        <f>IF(ISERROR(VLOOKUP(A56,'[1]Z09 政府性基金预算财政拨款收入支出决算表(财决09表)'!$A$10:$T$200,11,FALSE)),"",VLOOKUP(A56,'[1]Z09 政府性基金预算财政拨款收入支出决算表(财决09表)'!$A$10:$T$200,11,FALSE))</f>
        <v/>
      </c>
      <c r="G56" s="127" t="str">
        <f>IF(ISERROR(VLOOKUP(A56,'[1]Z09 政府性基金预算财政拨款收入支出决算表(财决09表)'!$A$10:$T$200,12,FALSE)),"",VLOOKUP(A56,'[1]Z09 政府性基金预算财政拨款收入支出决算表(财决09表)'!$A$10:$T$200,12,FALSE))</f>
        <v/>
      </c>
      <c r="H56" s="127" t="str">
        <f>IF(ISERROR(VLOOKUP(A56,'[1]Z09 政府性基金预算财政拨款收入支出决算表(财决09表)'!$A$10:$T$200,15,FALSE)),"",VLOOKUP(A56,'[1]Z09 政府性基金预算财政拨款收入支出决算表(财决09表)'!$A$10:$T$200,15,FALSE))</f>
        <v/>
      </c>
      <c r="I56" s="127" t="str">
        <f>IF(ISERROR(VLOOKUP(A56,'[1]Z09 政府性基金预算财政拨款收入支出决算表(财决09表)'!$A$10:$T$200,16,FALSE)),"",VLOOKUP(A56,'[1]Z09 政府性基金预算财政拨款收入支出决算表(财决09表)'!$A$10:$T$200,16,FALSE))</f>
        <v/>
      </c>
      <c r="J56" s="122">
        <f>'[1]Z09 政府性基金预算财政拨款收入支出决算表(财决09表)'!$A53</f>
        <v>0</v>
      </c>
      <c r="K56" s="178">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122" t="str">
        <f t="shared" si="1"/>
        <v/>
      </c>
    </row>
    <row r="57" spans="1:12" ht="22.5" customHeight="1">
      <c r="A57" s="125" t="str">
        <f t="shared" si="3"/>
        <v/>
      </c>
      <c r="B57" s="125"/>
      <c r="C57" s="195" t="str">
        <f>IF(ISERROR(VLOOKUP(A57,'[1]Z09 政府性基金预算财政拨款收入支出决算表(财决09表)'!$A$10:$T$200,4,FALSE)),"",VLOOKUP(A57,'[1]Z09 政府性基金预算财政拨款收入支出决算表(财决09表)'!$A$10:$T$200,4,FALSE))</f>
        <v/>
      </c>
      <c r="D57" s="127" t="str">
        <f>IF(ISERROR(VLOOKUP(A57,'[1]Z09 政府性基金预算财政拨款收入支出决算表(财决09表)'!$A$10:$T$200,5,FALSE)),"",VLOOKUP(A57,'[1]Z09 政府性基金预算财政拨款收入支出决算表(财决09表)'!$A$10:$T$200,5,FALSE))</f>
        <v/>
      </c>
      <c r="E57" s="127" t="str">
        <f>IF(ISERROR(VLOOKUP(A57,'[1]Z09 政府性基金预算财政拨款收入支出决算表(财决09表)'!$A$10:$T$200,8,FALSE)),"",VLOOKUP(A57,'[1]Z09 政府性基金预算财政拨款收入支出决算表(财决09表)'!$A$10:$T$200,8,FALSE))</f>
        <v/>
      </c>
      <c r="F57" s="127" t="str">
        <f>IF(ISERROR(VLOOKUP(A57,'[1]Z09 政府性基金预算财政拨款收入支出决算表(财决09表)'!$A$10:$T$200,11,FALSE)),"",VLOOKUP(A57,'[1]Z09 政府性基金预算财政拨款收入支出决算表(财决09表)'!$A$10:$T$200,11,FALSE))</f>
        <v/>
      </c>
      <c r="G57" s="127" t="str">
        <f>IF(ISERROR(VLOOKUP(A57,'[1]Z09 政府性基金预算财政拨款收入支出决算表(财决09表)'!$A$10:$T$200,12,FALSE)),"",VLOOKUP(A57,'[1]Z09 政府性基金预算财政拨款收入支出决算表(财决09表)'!$A$10:$T$200,12,FALSE))</f>
        <v/>
      </c>
      <c r="H57" s="127" t="str">
        <f>IF(ISERROR(VLOOKUP(A57,'[1]Z09 政府性基金预算财政拨款收入支出决算表(财决09表)'!$A$10:$T$200,15,FALSE)),"",VLOOKUP(A57,'[1]Z09 政府性基金预算财政拨款收入支出决算表(财决09表)'!$A$10:$T$200,15,FALSE))</f>
        <v/>
      </c>
      <c r="I57" s="127" t="str">
        <f>IF(ISERROR(VLOOKUP(A57,'[1]Z09 政府性基金预算财政拨款收入支出决算表(财决09表)'!$A$10:$T$200,16,FALSE)),"",VLOOKUP(A57,'[1]Z09 政府性基金预算财政拨款收入支出决算表(财决09表)'!$A$10:$T$200,16,FALSE))</f>
        <v/>
      </c>
      <c r="J57" s="122">
        <f>'[1]Z09 政府性基金预算财政拨款收入支出决算表(财决09表)'!$A54</f>
        <v>0</v>
      </c>
      <c r="K57" s="178">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122" t="str">
        <f t="shared" si="1"/>
        <v/>
      </c>
    </row>
    <row r="58" spans="1:12" ht="22.5" customHeight="1">
      <c r="A58" s="125" t="str">
        <f t="shared" si="3"/>
        <v/>
      </c>
      <c r="B58" s="125"/>
      <c r="C58" s="195" t="str">
        <f>IF(ISERROR(VLOOKUP(A58,'[1]Z09 政府性基金预算财政拨款收入支出决算表(财决09表)'!$A$10:$T$200,4,FALSE)),"",VLOOKUP(A58,'[1]Z09 政府性基金预算财政拨款收入支出决算表(财决09表)'!$A$10:$T$200,4,FALSE))</f>
        <v/>
      </c>
      <c r="D58" s="127" t="str">
        <f>IF(ISERROR(VLOOKUP(A58,'[1]Z09 政府性基金预算财政拨款收入支出决算表(财决09表)'!$A$10:$T$200,5,FALSE)),"",VLOOKUP(A58,'[1]Z09 政府性基金预算财政拨款收入支出决算表(财决09表)'!$A$10:$T$200,5,FALSE))</f>
        <v/>
      </c>
      <c r="E58" s="127" t="str">
        <f>IF(ISERROR(VLOOKUP(A58,'[1]Z09 政府性基金预算财政拨款收入支出决算表(财决09表)'!$A$10:$T$200,8,FALSE)),"",VLOOKUP(A58,'[1]Z09 政府性基金预算财政拨款收入支出决算表(财决09表)'!$A$10:$T$200,8,FALSE))</f>
        <v/>
      </c>
      <c r="F58" s="127" t="str">
        <f>IF(ISERROR(VLOOKUP(A58,'[1]Z09 政府性基金预算财政拨款收入支出决算表(财决09表)'!$A$10:$T$200,11,FALSE)),"",VLOOKUP(A58,'[1]Z09 政府性基金预算财政拨款收入支出决算表(财决09表)'!$A$10:$T$200,11,FALSE))</f>
        <v/>
      </c>
      <c r="G58" s="127" t="str">
        <f>IF(ISERROR(VLOOKUP(A58,'[1]Z09 政府性基金预算财政拨款收入支出决算表(财决09表)'!$A$10:$T$200,12,FALSE)),"",VLOOKUP(A58,'[1]Z09 政府性基金预算财政拨款收入支出决算表(财决09表)'!$A$10:$T$200,12,FALSE))</f>
        <v/>
      </c>
      <c r="H58" s="127" t="str">
        <f>IF(ISERROR(VLOOKUP(A58,'[1]Z09 政府性基金预算财政拨款收入支出决算表(财决09表)'!$A$10:$T$200,15,FALSE)),"",VLOOKUP(A58,'[1]Z09 政府性基金预算财政拨款收入支出决算表(财决09表)'!$A$10:$T$200,15,FALSE))</f>
        <v/>
      </c>
      <c r="I58" s="127" t="str">
        <f>IF(ISERROR(VLOOKUP(A58,'[1]Z09 政府性基金预算财政拨款收入支出决算表(财决09表)'!$A$10:$T$200,16,FALSE)),"",VLOOKUP(A58,'[1]Z09 政府性基金预算财政拨款收入支出决算表(财决09表)'!$A$10:$T$200,16,FALSE))</f>
        <v/>
      </c>
      <c r="J58" s="122">
        <f>'[1]Z09 政府性基金预算财政拨款收入支出决算表(财决09表)'!$A55</f>
        <v>0</v>
      </c>
      <c r="K58" s="178">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122" t="str">
        <f t="shared" si="1"/>
        <v/>
      </c>
    </row>
    <row r="59" spans="1:12" ht="22.5" customHeight="1">
      <c r="A59" s="125" t="str">
        <f t="shared" si="3"/>
        <v/>
      </c>
      <c r="B59" s="125"/>
      <c r="C59" s="195" t="str">
        <f>IF(ISERROR(VLOOKUP(A59,'[1]Z09 政府性基金预算财政拨款收入支出决算表(财决09表)'!$A$10:$T$200,4,FALSE)),"",VLOOKUP(A59,'[1]Z09 政府性基金预算财政拨款收入支出决算表(财决09表)'!$A$10:$T$200,4,FALSE))</f>
        <v/>
      </c>
      <c r="D59" s="127" t="str">
        <f>IF(ISERROR(VLOOKUP(A59,'[1]Z09 政府性基金预算财政拨款收入支出决算表(财决09表)'!$A$10:$T$200,5,FALSE)),"",VLOOKUP(A59,'[1]Z09 政府性基金预算财政拨款收入支出决算表(财决09表)'!$A$10:$T$200,5,FALSE))</f>
        <v/>
      </c>
      <c r="E59" s="127" t="str">
        <f>IF(ISERROR(VLOOKUP(A59,'[1]Z09 政府性基金预算财政拨款收入支出决算表(财决09表)'!$A$10:$T$200,8,FALSE)),"",VLOOKUP(A59,'[1]Z09 政府性基金预算财政拨款收入支出决算表(财决09表)'!$A$10:$T$200,8,FALSE))</f>
        <v/>
      </c>
      <c r="F59" s="127" t="str">
        <f>IF(ISERROR(VLOOKUP(A59,'[1]Z09 政府性基金预算财政拨款收入支出决算表(财决09表)'!$A$10:$T$200,11,FALSE)),"",VLOOKUP(A59,'[1]Z09 政府性基金预算财政拨款收入支出决算表(财决09表)'!$A$10:$T$200,11,FALSE))</f>
        <v/>
      </c>
      <c r="G59" s="127" t="str">
        <f>IF(ISERROR(VLOOKUP(A59,'[1]Z09 政府性基金预算财政拨款收入支出决算表(财决09表)'!$A$10:$T$200,12,FALSE)),"",VLOOKUP(A59,'[1]Z09 政府性基金预算财政拨款收入支出决算表(财决09表)'!$A$10:$T$200,12,FALSE))</f>
        <v/>
      </c>
      <c r="H59" s="127" t="str">
        <f>IF(ISERROR(VLOOKUP(A59,'[1]Z09 政府性基金预算财政拨款收入支出决算表(财决09表)'!$A$10:$T$200,15,FALSE)),"",VLOOKUP(A59,'[1]Z09 政府性基金预算财政拨款收入支出决算表(财决09表)'!$A$10:$T$200,15,FALSE))</f>
        <v/>
      </c>
      <c r="I59" s="127" t="str">
        <f>IF(ISERROR(VLOOKUP(A59,'[1]Z09 政府性基金预算财政拨款收入支出决算表(财决09表)'!$A$10:$T$200,16,FALSE)),"",VLOOKUP(A59,'[1]Z09 政府性基金预算财政拨款收入支出决算表(财决09表)'!$A$10:$T$200,16,FALSE))</f>
        <v/>
      </c>
      <c r="J59" s="122">
        <f>'[1]Z09 政府性基金预算财政拨款收入支出决算表(财决09表)'!$A56</f>
        <v>0</v>
      </c>
      <c r="K59" s="178">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122" t="str">
        <f t="shared" si="1"/>
        <v/>
      </c>
    </row>
    <row r="60" spans="1:12" ht="22.5" customHeight="1">
      <c r="A60" s="125" t="str">
        <f t="shared" si="3"/>
        <v/>
      </c>
      <c r="B60" s="125"/>
      <c r="C60" s="195" t="str">
        <f>IF(ISERROR(VLOOKUP(A60,'[1]Z09 政府性基金预算财政拨款收入支出决算表(财决09表)'!$A$10:$T$200,4,FALSE)),"",VLOOKUP(A60,'[1]Z09 政府性基金预算财政拨款收入支出决算表(财决09表)'!$A$10:$T$200,4,FALSE))</f>
        <v/>
      </c>
      <c r="D60" s="127" t="str">
        <f>IF(ISERROR(VLOOKUP(A60,'[1]Z09 政府性基金预算财政拨款收入支出决算表(财决09表)'!$A$10:$T$200,5,FALSE)),"",VLOOKUP(A60,'[1]Z09 政府性基金预算财政拨款收入支出决算表(财决09表)'!$A$10:$T$200,5,FALSE))</f>
        <v/>
      </c>
      <c r="E60" s="127" t="str">
        <f>IF(ISERROR(VLOOKUP(A60,'[1]Z09 政府性基金预算财政拨款收入支出决算表(财决09表)'!$A$10:$T$200,8,FALSE)),"",VLOOKUP(A60,'[1]Z09 政府性基金预算财政拨款收入支出决算表(财决09表)'!$A$10:$T$200,8,FALSE))</f>
        <v/>
      </c>
      <c r="F60" s="127" t="str">
        <f>IF(ISERROR(VLOOKUP(A60,'[1]Z09 政府性基金预算财政拨款收入支出决算表(财决09表)'!$A$10:$T$200,11,FALSE)),"",VLOOKUP(A60,'[1]Z09 政府性基金预算财政拨款收入支出决算表(财决09表)'!$A$10:$T$200,11,FALSE))</f>
        <v/>
      </c>
      <c r="G60" s="127" t="str">
        <f>IF(ISERROR(VLOOKUP(A60,'[1]Z09 政府性基金预算财政拨款收入支出决算表(财决09表)'!$A$10:$T$200,12,FALSE)),"",VLOOKUP(A60,'[1]Z09 政府性基金预算财政拨款收入支出决算表(财决09表)'!$A$10:$T$200,12,FALSE))</f>
        <v/>
      </c>
      <c r="H60" s="127" t="str">
        <f>IF(ISERROR(VLOOKUP(A60,'[1]Z09 政府性基金预算财政拨款收入支出决算表(财决09表)'!$A$10:$T$200,15,FALSE)),"",VLOOKUP(A60,'[1]Z09 政府性基金预算财政拨款收入支出决算表(财决09表)'!$A$10:$T$200,15,FALSE))</f>
        <v/>
      </c>
      <c r="I60" s="127" t="str">
        <f>IF(ISERROR(VLOOKUP(A60,'[1]Z09 政府性基金预算财政拨款收入支出决算表(财决09表)'!$A$10:$T$200,16,FALSE)),"",VLOOKUP(A60,'[1]Z09 政府性基金预算财政拨款收入支出决算表(财决09表)'!$A$10:$T$200,16,FALSE))</f>
        <v/>
      </c>
      <c r="J60" s="122">
        <f>'[1]Z09 政府性基金预算财政拨款收入支出决算表(财决09表)'!$A57</f>
        <v>0</v>
      </c>
      <c r="K60" s="178">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122" t="str">
        <f t="shared" si="1"/>
        <v/>
      </c>
    </row>
    <row r="61" spans="1:12" ht="22.5" customHeight="1">
      <c r="A61" s="125" t="str">
        <f t="shared" si="3"/>
        <v/>
      </c>
      <c r="B61" s="125"/>
      <c r="C61" s="195" t="str">
        <f>IF(ISERROR(VLOOKUP(A61,'[1]Z09 政府性基金预算财政拨款收入支出决算表(财决09表)'!$A$10:$T$200,4,FALSE)),"",VLOOKUP(A61,'[1]Z09 政府性基金预算财政拨款收入支出决算表(财决09表)'!$A$10:$T$200,4,FALSE))</f>
        <v/>
      </c>
      <c r="D61" s="127" t="str">
        <f>IF(ISERROR(VLOOKUP(A61,'[1]Z09 政府性基金预算财政拨款收入支出决算表(财决09表)'!$A$10:$T$200,5,FALSE)),"",VLOOKUP(A61,'[1]Z09 政府性基金预算财政拨款收入支出决算表(财决09表)'!$A$10:$T$200,5,FALSE))</f>
        <v/>
      </c>
      <c r="E61" s="127" t="str">
        <f>IF(ISERROR(VLOOKUP(A61,'[1]Z09 政府性基金预算财政拨款收入支出决算表(财决09表)'!$A$10:$T$200,8,FALSE)),"",VLOOKUP(A61,'[1]Z09 政府性基金预算财政拨款收入支出决算表(财决09表)'!$A$10:$T$200,8,FALSE))</f>
        <v/>
      </c>
      <c r="F61" s="127" t="str">
        <f>IF(ISERROR(VLOOKUP(A61,'[1]Z09 政府性基金预算财政拨款收入支出决算表(财决09表)'!$A$10:$T$200,11,FALSE)),"",VLOOKUP(A61,'[1]Z09 政府性基金预算财政拨款收入支出决算表(财决09表)'!$A$10:$T$200,11,FALSE))</f>
        <v/>
      </c>
      <c r="G61" s="127" t="str">
        <f>IF(ISERROR(VLOOKUP(A61,'[1]Z09 政府性基金预算财政拨款收入支出决算表(财决09表)'!$A$10:$T$200,12,FALSE)),"",VLOOKUP(A61,'[1]Z09 政府性基金预算财政拨款收入支出决算表(财决09表)'!$A$10:$T$200,12,FALSE))</f>
        <v/>
      </c>
      <c r="H61" s="127" t="str">
        <f>IF(ISERROR(VLOOKUP(A61,'[1]Z09 政府性基金预算财政拨款收入支出决算表(财决09表)'!$A$10:$T$200,15,FALSE)),"",VLOOKUP(A61,'[1]Z09 政府性基金预算财政拨款收入支出决算表(财决09表)'!$A$10:$T$200,15,FALSE))</f>
        <v/>
      </c>
      <c r="I61" s="127" t="str">
        <f>IF(ISERROR(VLOOKUP(A61,'[1]Z09 政府性基金预算财政拨款收入支出决算表(财决09表)'!$A$10:$T$200,16,FALSE)),"",VLOOKUP(A61,'[1]Z09 政府性基金预算财政拨款收入支出决算表(财决09表)'!$A$10:$T$200,16,FALSE))</f>
        <v/>
      </c>
      <c r="J61" s="122">
        <f>'[1]Z09 政府性基金预算财政拨款收入支出决算表(财决09表)'!$A58</f>
        <v>0</v>
      </c>
      <c r="K61" s="178">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122" t="str">
        <f t="shared" si="1"/>
        <v/>
      </c>
    </row>
    <row r="62" spans="1:12" ht="22.5" customHeight="1">
      <c r="A62" s="125" t="str">
        <f t="shared" si="3"/>
        <v/>
      </c>
      <c r="B62" s="125"/>
      <c r="C62" s="195" t="str">
        <f>IF(ISERROR(VLOOKUP(A62,'[1]Z09 政府性基金预算财政拨款收入支出决算表(财决09表)'!$A$10:$T$200,4,FALSE)),"",VLOOKUP(A62,'[1]Z09 政府性基金预算财政拨款收入支出决算表(财决09表)'!$A$10:$T$200,4,FALSE))</f>
        <v/>
      </c>
      <c r="D62" s="127" t="str">
        <f>IF(ISERROR(VLOOKUP(A62,'[1]Z09 政府性基金预算财政拨款收入支出决算表(财决09表)'!$A$10:$T$200,5,FALSE)),"",VLOOKUP(A62,'[1]Z09 政府性基金预算财政拨款收入支出决算表(财决09表)'!$A$10:$T$200,5,FALSE))</f>
        <v/>
      </c>
      <c r="E62" s="127" t="str">
        <f>IF(ISERROR(VLOOKUP(A62,'[1]Z09 政府性基金预算财政拨款收入支出决算表(财决09表)'!$A$10:$T$200,8,FALSE)),"",VLOOKUP(A62,'[1]Z09 政府性基金预算财政拨款收入支出决算表(财决09表)'!$A$10:$T$200,8,FALSE))</f>
        <v/>
      </c>
      <c r="F62" s="127" t="str">
        <f>IF(ISERROR(VLOOKUP(A62,'[1]Z09 政府性基金预算财政拨款收入支出决算表(财决09表)'!$A$10:$T$200,11,FALSE)),"",VLOOKUP(A62,'[1]Z09 政府性基金预算财政拨款收入支出决算表(财决09表)'!$A$10:$T$200,11,FALSE))</f>
        <v/>
      </c>
      <c r="G62" s="127" t="str">
        <f>IF(ISERROR(VLOOKUP(A62,'[1]Z09 政府性基金预算财政拨款收入支出决算表(财决09表)'!$A$10:$T$200,12,FALSE)),"",VLOOKUP(A62,'[1]Z09 政府性基金预算财政拨款收入支出决算表(财决09表)'!$A$10:$T$200,12,FALSE))</f>
        <v/>
      </c>
      <c r="H62" s="127" t="str">
        <f>IF(ISERROR(VLOOKUP(A62,'[1]Z09 政府性基金预算财政拨款收入支出决算表(财决09表)'!$A$10:$T$200,15,FALSE)),"",VLOOKUP(A62,'[1]Z09 政府性基金预算财政拨款收入支出决算表(财决09表)'!$A$10:$T$200,15,FALSE))</f>
        <v/>
      </c>
      <c r="I62" s="127" t="str">
        <f>IF(ISERROR(VLOOKUP(A62,'[1]Z09 政府性基金预算财政拨款收入支出决算表(财决09表)'!$A$10:$T$200,16,FALSE)),"",VLOOKUP(A62,'[1]Z09 政府性基金预算财政拨款收入支出决算表(财决09表)'!$A$10:$T$200,16,FALSE))</f>
        <v/>
      </c>
      <c r="J62" s="122">
        <f>'[1]Z09 政府性基金预算财政拨款收入支出决算表(财决09表)'!$A59</f>
        <v>0</v>
      </c>
      <c r="K62" s="178">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122" t="str">
        <f t="shared" si="1"/>
        <v/>
      </c>
    </row>
    <row r="63" spans="1:12" ht="22.5" customHeight="1">
      <c r="A63" s="125" t="str">
        <f t="shared" si="3"/>
        <v/>
      </c>
      <c r="B63" s="125"/>
      <c r="C63" s="195" t="str">
        <f>IF(ISERROR(VLOOKUP(A63,'[1]Z09 政府性基金预算财政拨款收入支出决算表(财决09表)'!$A$10:$T$200,4,FALSE)),"",VLOOKUP(A63,'[1]Z09 政府性基金预算财政拨款收入支出决算表(财决09表)'!$A$10:$T$200,4,FALSE))</f>
        <v/>
      </c>
      <c r="D63" s="127" t="str">
        <f>IF(ISERROR(VLOOKUP(A63,'[1]Z09 政府性基金预算财政拨款收入支出决算表(财决09表)'!$A$10:$T$200,5,FALSE)),"",VLOOKUP(A63,'[1]Z09 政府性基金预算财政拨款收入支出决算表(财决09表)'!$A$10:$T$200,5,FALSE))</f>
        <v/>
      </c>
      <c r="E63" s="127" t="str">
        <f>IF(ISERROR(VLOOKUP(A63,'[1]Z09 政府性基金预算财政拨款收入支出决算表(财决09表)'!$A$10:$T$200,8,FALSE)),"",VLOOKUP(A63,'[1]Z09 政府性基金预算财政拨款收入支出决算表(财决09表)'!$A$10:$T$200,8,FALSE))</f>
        <v/>
      </c>
      <c r="F63" s="127" t="str">
        <f>IF(ISERROR(VLOOKUP(A63,'[1]Z09 政府性基金预算财政拨款收入支出决算表(财决09表)'!$A$10:$T$200,11,FALSE)),"",VLOOKUP(A63,'[1]Z09 政府性基金预算财政拨款收入支出决算表(财决09表)'!$A$10:$T$200,11,FALSE))</f>
        <v/>
      </c>
      <c r="G63" s="127" t="str">
        <f>IF(ISERROR(VLOOKUP(A63,'[1]Z09 政府性基金预算财政拨款收入支出决算表(财决09表)'!$A$10:$T$200,12,FALSE)),"",VLOOKUP(A63,'[1]Z09 政府性基金预算财政拨款收入支出决算表(财决09表)'!$A$10:$T$200,12,FALSE))</f>
        <v/>
      </c>
      <c r="H63" s="127" t="str">
        <f>IF(ISERROR(VLOOKUP(A63,'[1]Z09 政府性基金预算财政拨款收入支出决算表(财决09表)'!$A$10:$T$200,15,FALSE)),"",VLOOKUP(A63,'[1]Z09 政府性基金预算财政拨款收入支出决算表(财决09表)'!$A$10:$T$200,15,FALSE))</f>
        <v/>
      </c>
      <c r="I63" s="127" t="str">
        <f>IF(ISERROR(VLOOKUP(A63,'[1]Z09 政府性基金预算财政拨款收入支出决算表(财决09表)'!$A$10:$T$200,16,FALSE)),"",VLOOKUP(A63,'[1]Z09 政府性基金预算财政拨款收入支出决算表(财决09表)'!$A$10:$T$200,16,FALSE))</f>
        <v/>
      </c>
      <c r="J63" s="122">
        <f>'[1]Z09 政府性基金预算财政拨款收入支出决算表(财决09表)'!$A60</f>
        <v>0</v>
      </c>
      <c r="K63" s="178">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122" t="str">
        <f t="shared" si="1"/>
        <v/>
      </c>
    </row>
    <row r="64" spans="1:12" ht="22.5" customHeight="1">
      <c r="A64" s="125" t="str">
        <f t="shared" si="3"/>
        <v/>
      </c>
      <c r="B64" s="125"/>
      <c r="C64" s="195" t="str">
        <f>IF(ISERROR(VLOOKUP(A64,'[1]Z09 政府性基金预算财政拨款收入支出决算表(财决09表)'!$A$10:$T$200,4,FALSE)),"",VLOOKUP(A64,'[1]Z09 政府性基金预算财政拨款收入支出决算表(财决09表)'!$A$10:$T$200,4,FALSE))</f>
        <v/>
      </c>
      <c r="D64" s="127" t="str">
        <f>IF(ISERROR(VLOOKUP(A64,'[1]Z09 政府性基金预算财政拨款收入支出决算表(财决09表)'!$A$10:$T$200,5,FALSE)),"",VLOOKUP(A64,'[1]Z09 政府性基金预算财政拨款收入支出决算表(财决09表)'!$A$10:$T$200,5,FALSE))</f>
        <v/>
      </c>
      <c r="E64" s="127" t="str">
        <f>IF(ISERROR(VLOOKUP(A64,'[1]Z09 政府性基金预算财政拨款收入支出决算表(财决09表)'!$A$10:$T$200,8,FALSE)),"",VLOOKUP(A64,'[1]Z09 政府性基金预算财政拨款收入支出决算表(财决09表)'!$A$10:$T$200,8,FALSE))</f>
        <v/>
      </c>
      <c r="F64" s="127" t="str">
        <f>IF(ISERROR(VLOOKUP(A64,'[1]Z09 政府性基金预算财政拨款收入支出决算表(财决09表)'!$A$10:$T$200,11,FALSE)),"",VLOOKUP(A64,'[1]Z09 政府性基金预算财政拨款收入支出决算表(财决09表)'!$A$10:$T$200,11,FALSE))</f>
        <v/>
      </c>
      <c r="G64" s="127" t="str">
        <f>IF(ISERROR(VLOOKUP(A64,'[1]Z09 政府性基金预算财政拨款收入支出决算表(财决09表)'!$A$10:$T$200,12,FALSE)),"",VLOOKUP(A64,'[1]Z09 政府性基金预算财政拨款收入支出决算表(财决09表)'!$A$10:$T$200,12,FALSE))</f>
        <v/>
      </c>
      <c r="H64" s="127" t="str">
        <f>IF(ISERROR(VLOOKUP(A64,'[1]Z09 政府性基金预算财政拨款收入支出决算表(财决09表)'!$A$10:$T$200,15,FALSE)),"",VLOOKUP(A64,'[1]Z09 政府性基金预算财政拨款收入支出决算表(财决09表)'!$A$10:$T$200,15,FALSE))</f>
        <v/>
      </c>
      <c r="I64" s="127" t="str">
        <f>IF(ISERROR(VLOOKUP(A64,'[1]Z09 政府性基金预算财政拨款收入支出决算表(财决09表)'!$A$10:$T$200,16,FALSE)),"",VLOOKUP(A64,'[1]Z09 政府性基金预算财政拨款收入支出决算表(财决09表)'!$A$10:$T$200,16,FALSE))</f>
        <v/>
      </c>
      <c r="J64" s="122">
        <f>'[1]Z09 政府性基金预算财政拨款收入支出决算表(财决09表)'!$A61</f>
        <v>0</v>
      </c>
      <c r="K64" s="178">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122" t="str">
        <f t="shared" si="1"/>
        <v/>
      </c>
    </row>
    <row r="65" spans="1:12" ht="22.5" customHeight="1">
      <c r="A65" s="125" t="str">
        <f t="shared" si="3"/>
        <v/>
      </c>
      <c r="B65" s="125"/>
      <c r="C65" s="195" t="str">
        <f>IF(ISERROR(VLOOKUP(A65,'[1]Z09 政府性基金预算财政拨款收入支出决算表(财决09表)'!$A$10:$T$200,4,FALSE)),"",VLOOKUP(A65,'[1]Z09 政府性基金预算财政拨款收入支出决算表(财决09表)'!$A$10:$T$200,4,FALSE))</f>
        <v/>
      </c>
      <c r="D65" s="127" t="str">
        <f>IF(ISERROR(VLOOKUP(A65,'[1]Z09 政府性基金预算财政拨款收入支出决算表(财决09表)'!$A$10:$T$200,5,FALSE)),"",VLOOKUP(A65,'[1]Z09 政府性基金预算财政拨款收入支出决算表(财决09表)'!$A$10:$T$200,5,FALSE))</f>
        <v/>
      </c>
      <c r="E65" s="127" t="str">
        <f>IF(ISERROR(VLOOKUP(A65,'[1]Z09 政府性基金预算财政拨款收入支出决算表(财决09表)'!$A$10:$T$200,8,FALSE)),"",VLOOKUP(A65,'[1]Z09 政府性基金预算财政拨款收入支出决算表(财决09表)'!$A$10:$T$200,8,FALSE))</f>
        <v/>
      </c>
      <c r="F65" s="127" t="str">
        <f>IF(ISERROR(VLOOKUP(A65,'[1]Z09 政府性基金预算财政拨款收入支出决算表(财决09表)'!$A$10:$T$200,11,FALSE)),"",VLOOKUP(A65,'[1]Z09 政府性基金预算财政拨款收入支出决算表(财决09表)'!$A$10:$T$200,11,FALSE))</f>
        <v/>
      </c>
      <c r="G65" s="127" t="str">
        <f>IF(ISERROR(VLOOKUP(A65,'[1]Z09 政府性基金预算财政拨款收入支出决算表(财决09表)'!$A$10:$T$200,12,FALSE)),"",VLOOKUP(A65,'[1]Z09 政府性基金预算财政拨款收入支出决算表(财决09表)'!$A$10:$T$200,12,FALSE))</f>
        <v/>
      </c>
      <c r="H65" s="127" t="str">
        <f>IF(ISERROR(VLOOKUP(A65,'[1]Z09 政府性基金预算财政拨款收入支出决算表(财决09表)'!$A$10:$T$200,15,FALSE)),"",VLOOKUP(A65,'[1]Z09 政府性基金预算财政拨款收入支出决算表(财决09表)'!$A$10:$T$200,15,FALSE))</f>
        <v/>
      </c>
      <c r="I65" s="127" t="str">
        <f>IF(ISERROR(VLOOKUP(A65,'[1]Z09 政府性基金预算财政拨款收入支出决算表(财决09表)'!$A$10:$T$200,16,FALSE)),"",VLOOKUP(A65,'[1]Z09 政府性基金预算财政拨款收入支出决算表(财决09表)'!$A$10:$T$200,16,FALSE))</f>
        <v/>
      </c>
      <c r="J65" s="122">
        <f>'[1]Z09 政府性基金预算财政拨款收入支出决算表(财决09表)'!$A62</f>
        <v>0</v>
      </c>
      <c r="K65" s="178">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122" t="str">
        <f t="shared" si="1"/>
        <v/>
      </c>
    </row>
    <row r="66" spans="1:12" ht="22.5" customHeight="1">
      <c r="A66" s="125" t="str">
        <f t="shared" si="3"/>
        <v/>
      </c>
      <c r="B66" s="125"/>
      <c r="C66" s="195" t="str">
        <f>IF(ISERROR(VLOOKUP(A66,'[1]Z09 政府性基金预算财政拨款收入支出决算表(财决09表)'!$A$10:$T$200,4,FALSE)),"",VLOOKUP(A66,'[1]Z09 政府性基金预算财政拨款收入支出决算表(财决09表)'!$A$10:$T$200,4,FALSE))</f>
        <v/>
      </c>
      <c r="D66" s="127" t="str">
        <f>IF(ISERROR(VLOOKUP(A66,'[1]Z09 政府性基金预算财政拨款收入支出决算表(财决09表)'!$A$10:$T$200,5,FALSE)),"",VLOOKUP(A66,'[1]Z09 政府性基金预算财政拨款收入支出决算表(财决09表)'!$A$10:$T$200,5,FALSE))</f>
        <v/>
      </c>
      <c r="E66" s="127" t="str">
        <f>IF(ISERROR(VLOOKUP(A66,'[1]Z09 政府性基金预算财政拨款收入支出决算表(财决09表)'!$A$10:$T$200,8,FALSE)),"",VLOOKUP(A66,'[1]Z09 政府性基金预算财政拨款收入支出决算表(财决09表)'!$A$10:$T$200,8,FALSE))</f>
        <v/>
      </c>
      <c r="F66" s="127" t="str">
        <f>IF(ISERROR(VLOOKUP(A66,'[1]Z09 政府性基金预算财政拨款收入支出决算表(财决09表)'!$A$10:$T$200,11,FALSE)),"",VLOOKUP(A66,'[1]Z09 政府性基金预算财政拨款收入支出决算表(财决09表)'!$A$10:$T$200,11,FALSE))</f>
        <v/>
      </c>
      <c r="G66" s="127" t="str">
        <f>IF(ISERROR(VLOOKUP(A66,'[1]Z09 政府性基金预算财政拨款收入支出决算表(财决09表)'!$A$10:$T$200,12,FALSE)),"",VLOOKUP(A66,'[1]Z09 政府性基金预算财政拨款收入支出决算表(财决09表)'!$A$10:$T$200,12,FALSE))</f>
        <v/>
      </c>
      <c r="H66" s="127" t="str">
        <f>IF(ISERROR(VLOOKUP(A66,'[1]Z09 政府性基金预算财政拨款收入支出决算表(财决09表)'!$A$10:$T$200,15,FALSE)),"",VLOOKUP(A66,'[1]Z09 政府性基金预算财政拨款收入支出决算表(财决09表)'!$A$10:$T$200,15,FALSE))</f>
        <v/>
      </c>
      <c r="I66" s="127" t="str">
        <f>IF(ISERROR(VLOOKUP(A66,'[1]Z09 政府性基金预算财政拨款收入支出决算表(财决09表)'!$A$10:$T$200,16,FALSE)),"",VLOOKUP(A66,'[1]Z09 政府性基金预算财政拨款收入支出决算表(财决09表)'!$A$10:$T$200,16,FALSE))</f>
        <v/>
      </c>
      <c r="J66" s="122">
        <f>'[1]Z09 政府性基金预算财政拨款收入支出决算表(财决09表)'!$A63</f>
        <v>0</v>
      </c>
      <c r="K66" s="178">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122" t="str">
        <f t="shared" si="1"/>
        <v/>
      </c>
    </row>
    <row r="67" spans="1:12" ht="22.5" customHeight="1">
      <c r="A67" s="125" t="str">
        <f t="shared" si="3"/>
        <v/>
      </c>
      <c r="B67" s="125"/>
      <c r="C67" s="195" t="str">
        <f>IF(ISERROR(VLOOKUP(A67,'[1]Z09 政府性基金预算财政拨款收入支出决算表(财决09表)'!$A$10:$T$200,4,FALSE)),"",VLOOKUP(A67,'[1]Z09 政府性基金预算财政拨款收入支出决算表(财决09表)'!$A$10:$T$200,4,FALSE))</f>
        <v/>
      </c>
      <c r="D67" s="127" t="str">
        <f>IF(ISERROR(VLOOKUP(A67,'[1]Z09 政府性基金预算财政拨款收入支出决算表(财决09表)'!$A$10:$T$200,5,FALSE)),"",VLOOKUP(A67,'[1]Z09 政府性基金预算财政拨款收入支出决算表(财决09表)'!$A$10:$T$200,5,FALSE))</f>
        <v/>
      </c>
      <c r="E67" s="127" t="str">
        <f>IF(ISERROR(VLOOKUP(A67,'[1]Z09 政府性基金预算财政拨款收入支出决算表(财决09表)'!$A$10:$T$200,8,FALSE)),"",VLOOKUP(A67,'[1]Z09 政府性基金预算财政拨款收入支出决算表(财决09表)'!$A$10:$T$200,8,FALSE))</f>
        <v/>
      </c>
      <c r="F67" s="127" t="str">
        <f>IF(ISERROR(VLOOKUP(A67,'[1]Z09 政府性基金预算财政拨款收入支出决算表(财决09表)'!$A$10:$T$200,11,FALSE)),"",VLOOKUP(A67,'[1]Z09 政府性基金预算财政拨款收入支出决算表(财决09表)'!$A$10:$T$200,11,FALSE))</f>
        <v/>
      </c>
      <c r="G67" s="127" t="str">
        <f>IF(ISERROR(VLOOKUP(A67,'[1]Z09 政府性基金预算财政拨款收入支出决算表(财决09表)'!$A$10:$T$200,12,FALSE)),"",VLOOKUP(A67,'[1]Z09 政府性基金预算财政拨款收入支出决算表(财决09表)'!$A$10:$T$200,12,FALSE))</f>
        <v/>
      </c>
      <c r="H67" s="127" t="str">
        <f>IF(ISERROR(VLOOKUP(A67,'[1]Z09 政府性基金预算财政拨款收入支出决算表(财决09表)'!$A$10:$T$200,15,FALSE)),"",VLOOKUP(A67,'[1]Z09 政府性基金预算财政拨款收入支出决算表(财决09表)'!$A$10:$T$200,15,FALSE))</f>
        <v/>
      </c>
      <c r="I67" s="127" t="str">
        <f>IF(ISERROR(VLOOKUP(A67,'[1]Z09 政府性基金预算财政拨款收入支出决算表(财决09表)'!$A$10:$T$200,16,FALSE)),"",VLOOKUP(A67,'[1]Z09 政府性基金预算财政拨款收入支出决算表(财决09表)'!$A$10:$T$200,16,FALSE))</f>
        <v/>
      </c>
      <c r="J67" s="122">
        <f>'[1]Z09 政府性基金预算财政拨款收入支出决算表(财决09表)'!$A64</f>
        <v>0</v>
      </c>
      <c r="K67" s="178">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122" t="str">
        <f t="shared" si="1"/>
        <v/>
      </c>
    </row>
    <row r="68" spans="1:12" ht="22.5" customHeight="1">
      <c r="A68" s="125" t="str">
        <f t="shared" si="3"/>
        <v/>
      </c>
      <c r="B68" s="125"/>
      <c r="C68" s="195" t="str">
        <f>IF(ISERROR(VLOOKUP(A68,'[1]Z09 政府性基金预算财政拨款收入支出决算表(财决09表)'!$A$10:$T$200,4,FALSE)),"",VLOOKUP(A68,'[1]Z09 政府性基金预算财政拨款收入支出决算表(财决09表)'!$A$10:$T$200,4,FALSE))</f>
        <v/>
      </c>
      <c r="D68" s="127" t="str">
        <f>IF(ISERROR(VLOOKUP(A68,'[1]Z09 政府性基金预算财政拨款收入支出决算表(财决09表)'!$A$10:$T$200,5,FALSE)),"",VLOOKUP(A68,'[1]Z09 政府性基金预算财政拨款收入支出决算表(财决09表)'!$A$10:$T$200,5,FALSE))</f>
        <v/>
      </c>
      <c r="E68" s="127" t="str">
        <f>IF(ISERROR(VLOOKUP(A68,'[1]Z09 政府性基金预算财政拨款收入支出决算表(财决09表)'!$A$10:$T$200,8,FALSE)),"",VLOOKUP(A68,'[1]Z09 政府性基金预算财政拨款收入支出决算表(财决09表)'!$A$10:$T$200,8,FALSE))</f>
        <v/>
      </c>
      <c r="F68" s="127" t="str">
        <f>IF(ISERROR(VLOOKUP(A68,'[1]Z09 政府性基金预算财政拨款收入支出决算表(财决09表)'!$A$10:$T$200,11,FALSE)),"",VLOOKUP(A68,'[1]Z09 政府性基金预算财政拨款收入支出决算表(财决09表)'!$A$10:$T$200,11,FALSE))</f>
        <v/>
      </c>
      <c r="G68" s="127" t="str">
        <f>IF(ISERROR(VLOOKUP(A68,'[1]Z09 政府性基金预算财政拨款收入支出决算表(财决09表)'!$A$10:$T$200,12,FALSE)),"",VLOOKUP(A68,'[1]Z09 政府性基金预算财政拨款收入支出决算表(财决09表)'!$A$10:$T$200,12,FALSE))</f>
        <v/>
      </c>
      <c r="H68" s="127" t="str">
        <f>IF(ISERROR(VLOOKUP(A68,'[1]Z09 政府性基金预算财政拨款收入支出决算表(财决09表)'!$A$10:$T$200,15,FALSE)),"",VLOOKUP(A68,'[1]Z09 政府性基金预算财政拨款收入支出决算表(财决09表)'!$A$10:$T$200,15,FALSE))</f>
        <v/>
      </c>
      <c r="I68" s="127" t="str">
        <f>IF(ISERROR(VLOOKUP(A68,'[1]Z09 政府性基金预算财政拨款收入支出决算表(财决09表)'!$A$10:$T$200,16,FALSE)),"",VLOOKUP(A68,'[1]Z09 政府性基金预算财政拨款收入支出决算表(财决09表)'!$A$10:$T$200,16,FALSE))</f>
        <v/>
      </c>
      <c r="J68" s="122">
        <f>'[1]Z09 政府性基金预算财政拨款收入支出决算表(财决09表)'!$A65</f>
        <v>0</v>
      </c>
      <c r="K68" s="178">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122" t="str">
        <f t="shared" si="1"/>
        <v/>
      </c>
    </row>
    <row r="69" spans="1:12" ht="22.5" customHeight="1">
      <c r="A69" s="125" t="str">
        <f t="shared" si="3"/>
        <v/>
      </c>
      <c r="B69" s="125"/>
      <c r="C69" s="195" t="str">
        <f>IF(ISERROR(VLOOKUP(A69,'[1]Z09 政府性基金预算财政拨款收入支出决算表(财决09表)'!$A$10:$T$200,4,FALSE)),"",VLOOKUP(A69,'[1]Z09 政府性基金预算财政拨款收入支出决算表(财决09表)'!$A$10:$T$200,4,FALSE))</f>
        <v/>
      </c>
      <c r="D69" s="127" t="str">
        <f>IF(ISERROR(VLOOKUP(A69,'[1]Z09 政府性基金预算财政拨款收入支出决算表(财决09表)'!$A$10:$T$200,5,FALSE)),"",VLOOKUP(A69,'[1]Z09 政府性基金预算财政拨款收入支出决算表(财决09表)'!$A$10:$T$200,5,FALSE))</f>
        <v/>
      </c>
      <c r="E69" s="127" t="str">
        <f>IF(ISERROR(VLOOKUP(A69,'[1]Z09 政府性基金预算财政拨款收入支出决算表(财决09表)'!$A$10:$T$200,8,FALSE)),"",VLOOKUP(A69,'[1]Z09 政府性基金预算财政拨款收入支出决算表(财决09表)'!$A$10:$T$200,8,FALSE))</f>
        <v/>
      </c>
      <c r="F69" s="127" t="str">
        <f>IF(ISERROR(VLOOKUP(A69,'[1]Z09 政府性基金预算财政拨款收入支出决算表(财决09表)'!$A$10:$T$200,11,FALSE)),"",VLOOKUP(A69,'[1]Z09 政府性基金预算财政拨款收入支出决算表(财决09表)'!$A$10:$T$200,11,FALSE))</f>
        <v/>
      </c>
      <c r="G69" s="127" t="str">
        <f>IF(ISERROR(VLOOKUP(A69,'[1]Z09 政府性基金预算财政拨款收入支出决算表(财决09表)'!$A$10:$T$200,12,FALSE)),"",VLOOKUP(A69,'[1]Z09 政府性基金预算财政拨款收入支出决算表(财决09表)'!$A$10:$T$200,12,FALSE))</f>
        <v/>
      </c>
      <c r="H69" s="127" t="str">
        <f>IF(ISERROR(VLOOKUP(A69,'[1]Z09 政府性基金预算财政拨款收入支出决算表(财决09表)'!$A$10:$T$200,15,FALSE)),"",VLOOKUP(A69,'[1]Z09 政府性基金预算财政拨款收入支出决算表(财决09表)'!$A$10:$T$200,15,FALSE))</f>
        <v/>
      </c>
      <c r="I69" s="127" t="str">
        <f>IF(ISERROR(VLOOKUP(A69,'[1]Z09 政府性基金预算财政拨款收入支出决算表(财决09表)'!$A$10:$T$200,16,FALSE)),"",VLOOKUP(A69,'[1]Z09 政府性基金预算财政拨款收入支出决算表(财决09表)'!$A$10:$T$200,16,FALSE))</f>
        <v/>
      </c>
      <c r="J69" s="122">
        <f>'[1]Z09 政府性基金预算财政拨款收入支出决算表(财决09表)'!$A66</f>
        <v>0</v>
      </c>
      <c r="K69" s="178">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122" t="str">
        <f t="shared" si="1"/>
        <v/>
      </c>
    </row>
    <row r="70" spans="1:12" ht="22.5" customHeight="1">
      <c r="A70" s="125" t="str">
        <f t="shared" si="3"/>
        <v/>
      </c>
      <c r="B70" s="125"/>
      <c r="C70" s="195" t="str">
        <f>IF(ISERROR(VLOOKUP(A70,'[1]Z09 政府性基金预算财政拨款收入支出决算表(财决09表)'!$A$10:$T$200,4,FALSE)),"",VLOOKUP(A70,'[1]Z09 政府性基金预算财政拨款收入支出决算表(财决09表)'!$A$10:$T$200,4,FALSE))</f>
        <v/>
      </c>
      <c r="D70" s="127" t="str">
        <f>IF(ISERROR(VLOOKUP(A70,'[1]Z09 政府性基金预算财政拨款收入支出决算表(财决09表)'!$A$10:$T$200,5,FALSE)),"",VLOOKUP(A70,'[1]Z09 政府性基金预算财政拨款收入支出决算表(财决09表)'!$A$10:$T$200,5,FALSE))</f>
        <v/>
      </c>
      <c r="E70" s="127" t="str">
        <f>IF(ISERROR(VLOOKUP(A70,'[1]Z09 政府性基金预算财政拨款收入支出决算表(财决09表)'!$A$10:$T$200,8,FALSE)),"",VLOOKUP(A70,'[1]Z09 政府性基金预算财政拨款收入支出决算表(财决09表)'!$A$10:$T$200,8,FALSE))</f>
        <v/>
      </c>
      <c r="F70" s="127" t="str">
        <f>IF(ISERROR(VLOOKUP(A70,'[1]Z09 政府性基金预算财政拨款收入支出决算表(财决09表)'!$A$10:$T$200,11,FALSE)),"",VLOOKUP(A70,'[1]Z09 政府性基金预算财政拨款收入支出决算表(财决09表)'!$A$10:$T$200,11,FALSE))</f>
        <v/>
      </c>
      <c r="G70" s="127" t="str">
        <f>IF(ISERROR(VLOOKUP(A70,'[1]Z09 政府性基金预算财政拨款收入支出决算表(财决09表)'!$A$10:$T$200,12,FALSE)),"",VLOOKUP(A70,'[1]Z09 政府性基金预算财政拨款收入支出决算表(财决09表)'!$A$10:$T$200,12,FALSE))</f>
        <v/>
      </c>
      <c r="H70" s="127" t="str">
        <f>IF(ISERROR(VLOOKUP(A70,'[1]Z09 政府性基金预算财政拨款收入支出决算表(财决09表)'!$A$10:$T$200,15,FALSE)),"",VLOOKUP(A70,'[1]Z09 政府性基金预算财政拨款收入支出决算表(财决09表)'!$A$10:$T$200,15,FALSE))</f>
        <v/>
      </c>
      <c r="I70" s="127" t="str">
        <f>IF(ISERROR(VLOOKUP(A70,'[1]Z09 政府性基金预算财政拨款收入支出决算表(财决09表)'!$A$10:$T$200,16,FALSE)),"",VLOOKUP(A70,'[1]Z09 政府性基金预算财政拨款收入支出决算表(财决09表)'!$A$10:$T$200,16,FALSE))</f>
        <v/>
      </c>
      <c r="J70" s="122">
        <f>'[1]Z09 政府性基金预算财政拨款收入支出决算表(财决09表)'!$A67</f>
        <v>0</v>
      </c>
      <c r="K70" s="178">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122" t="str">
        <f t="shared" si="1"/>
        <v/>
      </c>
    </row>
    <row r="71" spans="1:12" ht="22.5" customHeight="1">
      <c r="A71" s="125" t="str">
        <f t="shared" si="3"/>
        <v/>
      </c>
      <c r="B71" s="125"/>
      <c r="C71" s="195" t="str">
        <f>IF(ISERROR(VLOOKUP(A71,'[1]Z09 政府性基金预算财政拨款收入支出决算表(财决09表)'!$A$10:$T$200,4,FALSE)),"",VLOOKUP(A71,'[1]Z09 政府性基金预算财政拨款收入支出决算表(财决09表)'!$A$10:$T$200,4,FALSE))</f>
        <v/>
      </c>
      <c r="D71" s="127" t="str">
        <f>IF(ISERROR(VLOOKUP(A71,'[1]Z09 政府性基金预算财政拨款收入支出决算表(财决09表)'!$A$10:$T$200,5,FALSE)),"",VLOOKUP(A71,'[1]Z09 政府性基金预算财政拨款收入支出决算表(财决09表)'!$A$10:$T$200,5,FALSE))</f>
        <v/>
      </c>
      <c r="E71" s="127" t="str">
        <f>IF(ISERROR(VLOOKUP(A71,'[1]Z09 政府性基金预算财政拨款收入支出决算表(财决09表)'!$A$10:$T$200,8,FALSE)),"",VLOOKUP(A71,'[1]Z09 政府性基金预算财政拨款收入支出决算表(财决09表)'!$A$10:$T$200,8,FALSE))</f>
        <v/>
      </c>
      <c r="F71" s="127" t="str">
        <f>IF(ISERROR(VLOOKUP(A71,'[1]Z09 政府性基金预算财政拨款收入支出决算表(财决09表)'!$A$10:$T$200,11,FALSE)),"",VLOOKUP(A71,'[1]Z09 政府性基金预算财政拨款收入支出决算表(财决09表)'!$A$10:$T$200,11,FALSE))</f>
        <v/>
      </c>
      <c r="G71" s="127" t="str">
        <f>IF(ISERROR(VLOOKUP(A71,'[1]Z09 政府性基金预算财政拨款收入支出决算表(财决09表)'!$A$10:$T$200,12,FALSE)),"",VLOOKUP(A71,'[1]Z09 政府性基金预算财政拨款收入支出决算表(财决09表)'!$A$10:$T$200,12,FALSE))</f>
        <v/>
      </c>
      <c r="H71" s="127" t="str">
        <f>IF(ISERROR(VLOOKUP(A71,'[1]Z09 政府性基金预算财政拨款收入支出决算表(财决09表)'!$A$10:$T$200,15,FALSE)),"",VLOOKUP(A71,'[1]Z09 政府性基金预算财政拨款收入支出决算表(财决09表)'!$A$10:$T$200,15,FALSE))</f>
        <v/>
      </c>
      <c r="I71" s="127" t="str">
        <f>IF(ISERROR(VLOOKUP(A71,'[1]Z09 政府性基金预算财政拨款收入支出决算表(财决09表)'!$A$10:$T$200,16,FALSE)),"",VLOOKUP(A71,'[1]Z09 政府性基金预算财政拨款收入支出决算表(财决09表)'!$A$10:$T$200,16,FALSE))</f>
        <v/>
      </c>
      <c r="J71" s="122">
        <f>'[1]Z09 政府性基金预算财政拨款收入支出决算表(财决09表)'!$A68</f>
        <v>0</v>
      </c>
      <c r="K71" s="178">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122" t="str">
        <f t="shared" si="1"/>
        <v/>
      </c>
    </row>
    <row r="72" spans="1:12" ht="22.5" customHeight="1">
      <c r="A72" s="125" t="str">
        <f t="shared" si="3"/>
        <v/>
      </c>
      <c r="B72" s="125"/>
      <c r="C72" s="195" t="str">
        <f>IF(ISERROR(VLOOKUP(A72,'[1]Z09 政府性基金预算财政拨款收入支出决算表(财决09表)'!$A$10:$T$200,4,FALSE)),"",VLOOKUP(A72,'[1]Z09 政府性基金预算财政拨款收入支出决算表(财决09表)'!$A$10:$T$200,4,FALSE))</f>
        <v/>
      </c>
      <c r="D72" s="127" t="str">
        <f>IF(ISERROR(VLOOKUP(A72,'[1]Z09 政府性基金预算财政拨款收入支出决算表(财决09表)'!$A$10:$T$200,5,FALSE)),"",VLOOKUP(A72,'[1]Z09 政府性基金预算财政拨款收入支出决算表(财决09表)'!$A$10:$T$200,5,FALSE))</f>
        <v/>
      </c>
      <c r="E72" s="127" t="str">
        <f>IF(ISERROR(VLOOKUP(A72,'[1]Z09 政府性基金预算财政拨款收入支出决算表(财决09表)'!$A$10:$T$200,8,FALSE)),"",VLOOKUP(A72,'[1]Z09 政府性基金预算财政拨款收入支出决算表(财决09表)'!$A$10:$T$200,8,FALSE))</f>
        <v/>
      </c>
      <c r="F72" s="127" t="str">
        <f>IF(ISERROR(VLOOKUP(A72,'[1]Z09 政府性基金预算财政拨款收入支出决算表(财决09表)'!$A$10:$T$200,11,FALSE)),"",VLOOKUP(A72,'[1]Z09 政府性基金预算财政拨款收入支出决算表(财决09表)'!$A$10:$T$200,11,FALSE))</f>
        <v/>
      </c>
      <c r="G72" s="127" t="str">
        <f>IF(ISERROR(VLOOKUP(A72,'[1]Z09 政府性基金预算财政拨款收入支出决算表(财决09表)'!$A$10:$T$200,12,FALSE)),"",VLOOKUP(A72,'[1]Z09 政府性基金预算财政拨款收入支出决算表(财决09表)'!$A$10:$T$200,12,FALSE))</f>
        <v/>
      </c>
      <c r="H72" s="127" t="str">
        <f>IF(ISERROR(VLOOKUP(A72,'[1]Z09 政府性基金预算财政拨款收入支出决算表(财决09表)'!$A$10:$T$200,15,FALSE)),"",VLOOKUP(A72,'[1]Z09 政府性基金预算财政拨款收入支出决算表(财决09表)'!$A$10:$T$200,15,FALSE))</f>
        <v/>
      </c>
      <c r="I72" s="127" t="str">
        <f>IF(ISERROR(VLOOKUP(A72,'[1]Z09 政府性基金预算财政拨款收入支出决算表(财决09表)'!$A$10:$T$200,16,FALSE)),"",VLOOKUP(A72,'[1]Z09 政府性基金预算财政拨款收入支出决算表(财决09表)'!$A$10:$T$200,16,FALSE))</f>
        <v/>
      </c>
      <c r="J72" s="122">
        <f>'[1]Z09 政府性基金预算财政拨款收入支出决算表(财决09表)'!$A69</f>
        <v>0</v>
      </c>
      <c r="K72" s="178">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122" t="str">
        <f t="shared" si="1"/>
        <v/>
      </c>
    </row>
    <row r="73" spans="1:12" ht="22.5" customHeight="1">
      <c r="A73" s="125" t="str">
        <f t="shared" si="3"/>
        <v/>
      </c>
      <c r="B73" s="125"/>
      <c r="C73" s="195" t="str">
        <f>IF(ISERROR(VLOOKUP(A73,'[1]Z09 政府性基金预算财政拨款收入支出决算表(财决09表)'!$A$10:$T$200,4,FALSE)),"",VLOOKUP(A73,'[1]Z09 政府性基金预算财政拨款收入支出决算表(财决09表)'!$A$10:$T$200,4,FALSE))</f>
        <v/>
      </c>
      <c r="D73" s="127" t="str">
        <f>IF(ISERROR(VLOOKUP(A73,'[1]Z09 政府性基金预算财政拨款收入支出决算表(财决09表)'!$A$10:$T$200,5,FALSE)),"",VLOOKUP(A73,'[1]Z09 政府性基金预算财政拨款收入支出决算表(财决09表)'!$A$10:$T$200,5,FALSE))</f>
        <v/>
      </c>
      <c r="E73" s="127" t="str">
        <f>IF(ISERROR(VLOOKUP(A73,'[1]Z09 政府性基金预算财政拨款收入支出决算表(财决09表)'!$A$10:$T$200,8,FALSE)),"",VLOOKUP(A73,'[1]Z09 政府性基金预算财政拨款收入支出决算表(财决09表)'!$A$10:$T$200,8,FALSE))</f>
        <v/>
      </c>
      <c r="F73" s="127" t="str">
        <f>IF(ISERROR(VLOOKUP(A73,'[1]Z09 政府性基金预算财政拨款收入支出决算表(财决09表)'!$A$10:$T$200,11,FALSE)),"",VLOOKUP(A73,'[1]Z09 政府性基金预算财政拨款收入支出决算表(财决09表)'!$A$10:$T$200,11,FALSE))</f>
        <v/>
      </c>
      <c r="G73" s="127" t="str">
        <f>IF(ISERROR(VLOOKUP(A73,'[1]Z09 政府性基金预算财政拨款收入支出决算表(财决09表)'!$A$10:$T$200,12,FALSE)),"",VLOOKUP(A73,'[1]Z09 政府性基金预算财政拨款收入支出决算表(财决09表)'!$A$10:$T$200,12,FALSE))</f>
        <v/>
      </c>
      <c r="H73" s="127" t="str">
        <f>IF(ISERROR(VLOOKUP(A73,'[1]Z09 政府性基金预算财政拨款收入支出决算表(财决09表)'!$A$10:$T$200,15,FALSE)),"",VLOOKUP(A73,'[1]Z09 政府性基金预算财政拨款收入支出决算表(财决09表)'!$A$10:$T$200,15,FALSE))</f>
        <v/>
      </c>
      <c r="I73" s="127" t="str">
        <f>IF(ISERROR(VLOOKUP(A73,'[1]Z09 政府性基金预算财政拨款收入支出决算表(财决09表)'!$A$10:$T$200,16,FALSE)),"",VLOOKUP(A73,'[1]Z09 政府性基金预算财政拨款收入支出决算表(财决09表)'!$A$10:$T$200,16,FALSE))</f>
        <v/>
      </c>
      <c r="J73" s="122">
        <f>'[1]Z09 政府性基金预算财政拨款收入支出决算表(财决09表)'!$A70</f>
        <v>0</v>
      </c>
      <c r="K73" s="178">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122" t="str">
        <f t="shared" si="1"/>
        <v/>
      </c>
    </row>
    <row r="74" spans="1:12" ht="22.5" customHeight="1">
      <c r="A74" s="125" t="str">
        <f t="shared" si="3"/>
        <v/>
      </c>
      <c r="B74" s="125"/>
      <c r="C74" s="195" t="str">
        <f>IF(ISERROR(VLOOKUP(A74,'[1]Z09 政府性基金预算财政拨款收入支出决算表(财决09表)'!$A$10:$T$200,4,FALSE)),"",VLOOKUP(A74,'[1]Z09 政府性基金预算财政拨款收入支出决算表(财决09表)'!$A$10:$T$200,4,FALSE))</f>
        <v/>
      </c>
      <c r="D74" s="127" t="str">
        <f>IF(ISERROR(VLOOKUP(A74,'[1]Z09 政府性基金预算财政拨款收入支出决算表(财决09表)'!$A$10:$T$200,5,FALSE)),"",VLOOKUP(A74,'[1]Z09 政府性基金预算财政拨款收入支出决算表(财决09表)'!$A$10:$T$200,5,FALSE))</f>
        <v/>
      </c>
      <c r="E74" s="127" t="str">
        <f>IF(ISERROR(VLOOKUP(A74,'[1]Z09 政府性基金预算财政拨款收入支出决算表(财决09表)'!$A$10:$T$200,8,FALSE)),"",VLOOKUP(A74,'[1]Z09 政府性基金预算财政拨款收入支出决算表(财决09表)'!$A$10:$T$200,8,FALSE))</f>
        <v/>
      </c>
      <c r="F74" s="127" t="str">
        <f>IF(ISERROR(VLOOKUP(A74,'[1]Z09 政府性基金预算财政拨款收入支出决算表(财决09表)'!$A$10:$T$200,11,FALSE)),"",VLOOKUP(A74,'[1]Z09 政府性基金预算财政拨款收入支出决算表(财决09表)'!$A$10:$T$200,11,FALSE))</f>
        <v/>
      </c>
      <c r="G74" s="127" t="str">
        <f>IF(ISERROR(VLOOKUP(A74,'[1]Z09 政府性基金预算财政拨款收入支出决算表(财决09表)'!$A$10:$T$200,12,FALSE)),"",VLOOKUP(A74,'[1]Z09 政府性基金预算财政拨款收入支出决算表(财决09表)'!$A$10:$T$200,12,FALSE))</f>
        <v/>
      </c>
      <c r="H74" s="127" t="str">
        <f>IF(ISERROR(VLOOKUP(A74,'[1]Z09 政府性基金预算财政拨款收入支出决算表(财决09表)'!$A$10:$T$200,15,FALSE)),"",VLOOKUP(A74,'[1]Z09 政府性基金预算财政拨款收入支出决算表(财决09表)'!$A$10:$T$200,15,FALSE))</f>
        <v/>
      </c>
      <c r="I74" s="127" t="str">
        <f>IF(ISERROR(VLOOKUP(A74,'[1]Z09 政府性基金预算财政拨款收入支出决算表(财决09表)'!$A$10:$T$200,16,FALSE)),"",VLOOKUP(A74,'[1]Z09 政府性基金预算财政拨款收入支出决算表(财决09表)'!$A$10:$T$200,16,FALSE))</f>
        <v/>
      </c>
      <c r="J74" s="122">
        <f>'[1]Z09 政府性基金预算财政拨款收入支出决算表(财决09表)'!$A71</f>
        <v>0</v>
      </c>
      <c r="K74" s="178">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122" t="str">
        <f t="shared" si="1"/>
        <v/>
      </c>
    </row>
    <row r="75" spans="1:12" ht="22.5" customHeight="1">
      <c r="A75" s="125" t="str">
        <f t="shared" si="3"/>
        <v/>
      </c>
      <c r="B75" s="125"/>
      <c r="C75" s="195" t="str">
        <f>IF(ISERROR(VLOOKUP(A75,'[1]Z09 政府性基金预算财政拨款收入支出决算表(财决09表)'!$A$10:$T$200,4,FALSE)),"",VLOOKUP(A75,'[1]Z09 政府性基金预算财政拨款收入支出决算表(财决09表)'!$A$10:$T$200,4,FALSE))</f>
        <v/>
      </c>
      <c r="D75" s="127" t="str">
        <f>IF(ISERROR(VLOOKUP(A75,'[1]Z09 政府性基金预算财政拨款收入支出决算表(财决09表)'!$A$10:$T$200,5,FALSE)),"",VLOOKUP(A75,'[1]Z09 政府性基金预算财政拨款收入支出决算表(财决09表)'!$A$10:$T$200,5,FALSE))</f>
        <v/>
      </c>
      <c r="E75" s="127" t="str">
        <f>IF(ISERROR(VLOOKUP(A75,'[1]Z09 政府性基金预算财政拨款收入支出决算表(财决09表)'!$A$10:$T$200,8,FALSE)),"",VLOOKUP(A75,'[1]Z09 政府性基金预算财政拨款收入支出决算表(财决09表)'!$A$10:$T$200,8,FALSE))</f>
        <v/>
      </c>
      <c r="F75" s="127" t="str">
        <f>IF(ISERROR(VLOOKUP(A75,'[1]Z09 政府性基金预算财政拨款收入支出决算表(财决09表)'!$A$10:$T$200,11,FALSE)),"",VLOOKUP(A75,'[1]Z09 政府性基金预算财政拨款收入支出决算表(财决09表)'!$A$10:$T$200,11,FALSE))</f>
        <v/>
      </c>
      <c r="G75" s="127" t="str">
        <f>IF(ISERROR(VLOOKUP(A75,'[1]Z09 政府性基金预算财政拨款收入支出决算表(财决09表)'!$A$10:$T$200,12,FALSE)),"",VLOOKUP(A75,'[1]Z09 政府性基金预算财政拨款收入支出决算表(财决09表)'!$A$10:$T$200,12,FALSE))</f>
        <v/>
      </c>
      <c r="H75" s="127" t="str">
        <f>IF(ISERROR(VLOOKUP(A75,'[1]Z09 政府性基金预算财政拨款收入支出决算表(财决09表)'!$A$10:$T$200,15,FALSE)),"",VLOOKUP(A75,'[1]Z09 政府性基金预算财政拨款收入支出决算表(财决09表)'!$A$10:$T$200,15,FALSE))</f>
        <v/>
      </c>
      <c r="I75" s="127" t="str">
        <f>IF(ISERROR(VLOOKUP(A75,'[1]Z09 政府性基金预算财政拨款收入支出决算表(财决09表)'!$A$10:$T$200,16,FALSE)),"",VLOOKUP(A75,'[1]Z09 政府性基金预算财政拨款收入支出决算表(财决09表)'!$A$10:$T$200,16,FALSE))</f>
        <v/>
      </c>
      <c r="J75" s="122">
        <f>'[1]Z09 政府性基金预算财政拨款收入支出决算表(财决09表)'!$A72</f>
        <v>0</v>
      </c>
      <c r="K75" s="178">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122" t="str">
        <f t="shared" si="1"/>
        <v/>
      </c>
    </row>
    <row r="76" spans="1:12" ht="22.5" customHeight="1">
      <c r="A76" s="125" t="str">
        <f t="shared" si="3"/>
        <v/>
      </c>
      <c r="B76" s="125"/>
      <c r="C76" s="195" t="str">
        <f>IF(ISERROR(VLOOKUP(A76,'[1]Z09 政府性基金预算财政拨款收入支出决算表(财决09表)'!$A$10:$T$200,4,FALSE)),"",VLOOKUP(A76,'[1]Z09 政府性基金预算财政拨款收入支出决算表(财决09表)'!$A$10:$T$200,4,FALSE))</f>
        <v/>
      </c>
      <c r="D76" s="127" t="str">
        <f>IF(ISERROR(VLOOKUP(A76,'[1]Z09 政府性基金预算财政拨款收入支出决算表(财决09表)'!$A$10:$T$200,5,FALSE)),"",VLOOKUP(A76,'[1]Z09 政府性基金预算财政拨款收入支出决算表(财决09表)'!$A$10:$T$200,5,FALSE))</f>
        <v/>
      </c>
      <c r="E76" s="127" t="str">
        <f>IF(ISERROR(VLOOKUP(A76,'[1]Z09 政府性基金预算财政拨款收入支出决算表(财决09表)'!$A$10:$T$200,8,FALSE)),"",VLOOKUP(A76,'[1]Z09 政府性基金预算财政拨款收入支出决算表(财决09表)'!$A$10:$T$200,8,FALSE))</f>
        <v/>
      </c>
      <c r="F76" s="127" t="str">
        <f>IF(ISERROR(VLOOKUP(A76,'[1]Z09 政府性基金预算财政拨款收入支出决算表(财决09表)'!$A$10:$T$200,11,FALSE)),"",VLOOKUP(A76,'[1]Z09 政府性基金预算财政拨款收入支出决算表(财决09表)'!$A$10:$T$200,11,FALSE))</f>
        <v/>
      </c>
      <c r="G76" s="127" t="str">
        <f>IF(ISERROR(VLOOKUP(A76,'[1]Z09 政府性基金预算财政拨款收入支出决算表(财决09表)'!$A$10:$T$200,12,FALSE)),"",VLOOKUP(A76,'[1]Z09 政府性基金预算财政拨款收入支出决算表(财决09表)'!$A$10:$T$200,12,FALSE))</f>
        <v/>
      </c>
      <c r="H76" s="127" t="str">
        <f>IF(ISERROR(VLOOKUP(A76,'[1]Z09 政府性基金预算财政拨款收入支出决算表(财决09表)'!$A$10:$T$200,15,FALSE)),"",VLOOKUP(A76,'[1]Z09 政府性基金预算财政拨款收入支出决算表(财决09表)'!$A$10:$T$200,15,FALSE))</f>
        <v/>
      </c>
      <c r="I76" s="127" t="str">
        <f>IF(ISERROR(VLOOKUP(A76,'[1]Z09 政府性基金预算财政拨款收入支出决算表(财决09表)'!$A$10:$T$200,16,FALSE)),"",VLOOKUP(A76,'[1]Z09 政府性基金预算财政拨款收入支出决算表(财决09表)'!$A$10:$T$200,16,FALSE))</f>
        <v/>
      </c>
      <c r="J76" s="122">
        <f>'[1]Z09 政府性基金预算财政拨款收入支出决算表(财决09表)'!$A73</f>
        <v>0</v>
      </c>
      <c r="K76" s="178">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122" t="str">
        <f t="shared" si="1"/>
        <v/>
      </c>
    </row>
    <row r="77" spans="1:12" ht="22.5" customHeight="1">
      <c r="A77" s="125" t="str">
        <f t="shared" si="3"/>
        <v/>
      </c>
      <c r="B77" s="125"/>
      <c r="C77" s="195" t="str">
        <f>IF(ISERROR(VLOOKUP(A77,'[1]Z09 政府性基金预算财政拨款收入支出决算表(财决09表)'!$A$10:$T$200,4,FALSE)),"",VLOOKUP(A77,'[1]Z09 政府性基金预算财政拨款收入支出决算表(财决09表)'!$A$10:$T$200,4,FALSE))</f>
        <v/>
      </c>
      <c r="D77" s="127" t="str">
        <f>IF(ISERROR(VLOOKUP(A77,'[1]Z09 政府性基金预算财政拨款收入支出决算表(财决09表)'!$A$10:$T$200,5,FALSE)),"",VLOOKUP(A77,'[1]Z09 政府性基金预算财政拨款收入支出决算表(财决09表)'!$A$10:$T$200,5,FALSE))</f>
        <v/>
      </c>
      <c r="E77" s="127" t="str">
        <f>IF(ISERROR(VLOOKUP(A77,'[1]Z09 政府性基金预算财政拨款收入支出决算表(财决09表)'!$A$10:$T$200,8,FALSE)),"",VLOOKUP(A77,'[1]Z09 政府性基金预算财政拨款收入支出决算表(财决09表)'!$A$10:$T$200,8,FALSE))</f>
        <v/>
      </c>
      <c r="F77" s="127" t="str">
        <f>IF(ISERROR(VLOOKUP(A77,'[1]Z09 政府性基金预算财政拨款收入支出决算表(财决09表)'!$A$10:$T$200,11,FALSE)),"",VLOOKUP(A77,'[1]Z09 政府性基金预算财政拨款收入支出决算表(财决09表)'!$A$10:$T$200,11,FALSE))</f>
        <v/>
      </c>
      <c r="G77" s="127" t="str">
        <f>IF(ISERROR(VLOOKUP(A77,'[1]Z09 政府性基金预算财政拨款收入支出决算表(财决09表)'!$A$10:$T$200,12,FALSE)),"",VLOOKUP(A77,'[1]Z09 政府性基金预算财政拨款收入支出决算表(财决09表)'!$A$10:$T$200,12,FALSE))</f>
        <v/>
      </c>
      <c r="H77" s="127" t="str">
        <f>IF(ISERROR(VLOOKUP(A77,'[1]Z09 政府性基金预算财政拨款收入支出决算表(财决09表)'!$A$10:$T$200,15,FALSE)),"",VLOOKUP(A77,'[1]Z09 政府性基金预算财政拨款收入支出决算表(财决09表)'!$A$10:$T$200,15,FALSE))</f>
        <v/>
      </c>
      <c r="I77" s="127" t="str">
        <f>IF(ISERROR(VLOOKUP(A77,'[1]Z09 政府性基金预算财政拨款收入支出决算表(财决09表)'!$A$10:$T$200,16,FALSE)),"",VLOOKUP(A77,'[1]Z09 政府性基金预算财政拨款收入支出决算表(财决09表)'!$A$10:$T$200,16,FALSE))</f>
        <v/>
      </c>
      <c r="J77" s="122">
        <f>'[1]Z09 政府性基金预算财政拨款收入支出决算表(财决09表)'!$A74</f>
        <v>0</v>
      </c>
      <c r="K77" s="178">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122" t="str">
        <f t="shared" si="1"/>
        <v/>
      </c>
    </row>
    <row r="78" spans="1:12" ht="22.5" customHeight="1">
      <c r="A78" s="125" t="str">
        <f t="shared" si="3"/>
        <v/>
      </c>
      <c r="B78" s="125"/>
      <c r="C78" s="195" t="str">
        <f>IF(ISERROR(VLOOKUP(A78,'[1]Z09 政府性基金预算财政拨款收入支出决算表(财决09表)'!$A$10:$T$200,4,FALSE)),"",VLOOKUP(A78,'[1]Z09 政府性基金预算财政拨款收入支出决算表(财决09表)'!$A$10:$T$200,4,FALSE))</f>
        <v/>
      </c>
      <c r="D78" s="127" t="str">
        <f>IF(ISERROR(VLOOKUP(A78,'[1]Z09 政府性基金预算财政拨款收入支出决算表(财决09表)'!$A$10:$T$200,5,FALSE)),"",VLOOKUP(A78,'[1]Z09 政府性基金预算财政拨款收入支出决算表(财决09表)'!$A$10:$T$200,5,FALSE))</f>
        <v/>
      </c>
      <c r="E78" s="127" t="str">
        <f>IF(ISERROR(VLOOKUP(A78,'[1]Z09 政府性基金预算财政拨款收入支出决算表(财决09表)'!$A$10:$T$200,8,FALSE)),"",VLOOKUP(A78,'[1]Z09 政府性基金预算财政拨款收入支出决算表(财决09表)'!$A$10:$T$200,8,FALSE))</f>
        <v/>
      </c>
      <c r="F78" s="127" t="str">
        <f>IF(ISERROR(VLOOKUP(A78,'[1]Z09 政府性基金预算财政拨款收入支出决算表(财决09表)'!$A$10:$T$200,11,FALSE)),"",VLOOKUP(A78,'[1]Z09 政府性基金预算财政拨款收入支出决算表(财决09表)'!$A$10:$T$200,11,FALSE))</f>
        <v/>
      </c>
      <c r="G78" s="127" t="str">
        <f>IF(ISERROR(VLOOKUP(A78,'[1]Z09 政府性基金预算财政拨款收入支出决算表(财决09表)'!$A$10:$T$200,12,FALSE)),"",VLOOKUP(A78,'[1]Z09 政府性基金预算财政拨款收入支出决算表(财决09表)'!$A$10:$T$200,12,FALSE))</f>
        <v/>
      </c>
      <c r="H78" s="127" t="str">
        <f>IF(ISERROR(VLOOKUP(A78,'[1]Z09 政府性基金预算财政拨款收入支出决算表(财决09表)'!$A$10:$T$200,15,FALSE)),"",VLOOKUP(A78,'[1]Z09 政府性基金预算财政拨款收入支出决算表(财决09表)'!$A$10:$T$200,15,FALSE))</f>
        <v/>
      </c>
      <c r="I78" s="127" t="str">
        <f>IF(ISERROR(VLOOKUP(A78,'[1]Z09 政府性基金预算财政拨款收入支出决算表(财决09表)'!$A$10:$T$200,16,FALSE)),"",VLOOKUP(A78,'[1]Z09 政府性基金预算财政拨款收入支出决算表(财决09表)'!$A$10:$T$200,16,FALSE))</f>
        <v/>
      </c>
      <c r="J78" s="122">
        <f>'[1]Z09 政府性基金预算财政拨款收入支出决算表(财决09表)'!$A75</f>
        <v>0</v>
      </c>
      <c r="K78" s="178">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122" t="str">
        <f t="shared" si="1"/>
        <v/>
      </c>
    </row>
    <row r="79" spans="1:12" ht="22.5" customHeight="1">
      <c r="A79" s="125" t="str">
        <f t="shared" si="3"/>
        <v/>
      </c>
      <c r="B79" s="125"/>
      <c r="C79" s="195" t="str">
        <f>IF(ISERROR(VLOOKUP(A79,'[1]Z09 政府性基金预算财政拨款收入支出决算表(财决09表)'!$A$10:$T$200,4,FALSE)),"",VLOOKUP(A79,'[1]Z09 政府性基金预算财政拨款收入支出决算表(财决09表)'!$A$10:$T$200,4,FALSE))</f>
        <v/>
      </c>
      <c r="D79" s="127" t="str">
        <f>IF(ISERROR(VLOOKUP(A79,'[1]Z09 政府性基金预算财政拨款收入支出决算表(财决09表)'!$A$10:$T$200,5,FALSE)),"",VLOOKUP(A79,'[1]Z09 政府性基金预算财政拨款收入支出决算表(财决09表)'!$A$10:$T$200,5,FALSE))</f>
        <v/>
      </c>
      <c r="E79" s="127" t="str">
        <f>IF(ISERROR(VLOOKUP(A79,'[1]Z09 政府性基金预算财政拨款收入支出决算表(财决09表)'!$A$10:$T$200,8,FALSE)),"",VLOOKUP(A79,'[1]Z09 政府性基金预算财政拨款收入支出决算表(财决09表)'!$A$10:$T$200,8,FALSE))</f>
        <v/>
      </c>
      <c r="F79" s="127" t="str">
        <f>IF(ISERROR(VLOOKUP(A79,'[1]Z09 政府性基金预算财政拨款收入支出决算表(财决09表)'!$A$10:$T$200,11,FALSE)),"",VLOOKUP(A79,'[1]Z09 政府性基金预算财政拨款收入支出决算表(财决09表)'!$A$10:$T$200,11,FALSE))</f>
        <v/>
      </c>
      <c r="G79" s="127" t="str">
        <f>IF(ISERROR(VLOOKUP(A79,'[1]Z09 政府性基金预算财政拨款收入支出决算表(财决09表)'!$A$10:$T$200,12,FALSE)),"",VLOOKUP(A79,'[1]Z09 政府性基金预算财政拨款收入支出决算表(财决09表)'!$A$10:$T$200,12,FALSE))</f>
        <v/>
      </c>
      <c r="H79" s="127" t="str">
        <f>IF(ISERROR(VLOOKUP(A79,'[1]Z09 政府性基金预算财政拨款收入支出决算表(财决09表)'!$A$10:$T$200,15,FALSE)),"",VLOOKUP(A79,'[1]Z09 政府性基金预算财政拨款收入支出决算表(财决09表)'!$A$10:$T$200,15,FALSE))</f>
        <v/>
      </c>
      <c r="I79" s="127" t="str">
        <f>IF(ISERROR(VLOOKUP(A79,'[1]Z09 政府性基金预算财政拨款收入支出决算表(财决09表)'!$A$10:$T$200,16,FALSE)),"",VLOOKUP(A79,'[1]Z09 政府性基金预算财政拨款收入支出决算表(财决09表)'!$A$10:$T$200,16,FALSE))</f>
        <v/>
      </c>
      <c r="J79" s="122">
        <f>'[1]Z09 政府性基金预算财政拨款收入支出决算表(财决09表)'!$A76</f>
        <v>0</v>
      </c>
      <c r="K79" s="178">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122" t="str">
        <f t="shared" si="1"/>
        <v/>
      </c>
    </row>
    <row r="80" spans="1:12" ht="22.5" customHeight="1">
      <c r="A80" s="125" t="str">
        <f t="shared" si="3"/>
        <v/>
      </c>
      <c r="B80" s="125"/>
      <c r="C80" s="195" t="str">
        <f>IF(ISERROR(VLOOKUP(A80,'[1]Z09 政府性基金预算财政拨款收入支出决算表(财决09表)'!$A$10:$T$200,4,FALSE)),"",VLOOKUP(A80,'[1]Z09 政府性基金预算财政拨款收入支出决算表(财决09表)'!$A$10:$T$200,4,FALSE))</f>
        <v/>
      </c>
      <c r="D80" s="127" t="str">
        <f>IF(ISERROR(VLOOKUP(A80,'[1]Z09 政府性基金预算财政拨款收入支出决算表(财决09表)'!$A$10:$T$200,5,FALSE)),"",VLOOKUP(A80,'[1]Z09 政府性基金预算财政拨款收入支出决算表(财决09表)'!$A$10:$T$200,5,FALSE))</f>
        <v/>
      </c>
      <c r="E80" s="127" t="str">
        <f>IF(ISERROR(VLOOKUP(A80,'[1]Z09 政府性基金预算财政拨款收入支出决算表(财决09表)'!$A$10:$T$200,8,FALSE)),"",VLOOKUP(A80,'[1]Z09 政府性基金预算财政拨款收入支出决算表(财决09表)'!$A$10:$T$200,8,FALSE))</f>
        <v/>
      </c>
      <c r="F80" s="127" t="str">
        <f>IF(ISERROR(VLOOKUP(A80,'[1]Z09 政府性基金预算财政拨款收入支出决算表(财决09表)'!$A$10:$T$200,11,FALSE)),"",VLOOKUP(A80,'[1]Z09 政府性基金预算财政拨款收入支出决算表(财决09表)'!$A$10:$T$200,11,FALSE))</f>
        <v/>
      </c>
      <c r="G80" s="127" t="str">
        <f>IF(ISERROR(VLOOKUP(A80,'[1]Z09 政府性基金预算财政拨款收入支出决算表(财决09表)'!$A$10:$T$200,12,FALSE)),"",VLOOKUP(A80,'[1]Z09 政府性基金预算财政拨款收入支出决算表(财决09表)'!$A$10:$T$200,12,FALSE))</f>
        <v/>
      </c>
      <c r="H80" s="127" t="str">
        <f>IF(ISERROR(VLOOKUP(A80,'[1]Z09 政府性基金预算财政拨款收入支出决算表(财决09表)'!$A$10:$T$200,15,FALSE)),"",VLOOKUP(A80,'[1]Z09 政府性基金预算财政拨款收入支出决算表(财决09表)'!$A$10:$T$200,15,FALSE))</f>
        <v/>
      </c>
      <c r="I80" s="127" t="str">
        <f>IF(ISERROR(VLOOKUP(A80,'[1]Z09 政府性基金预算财政拨款收入支出决算表(财决09表)'!$A$10:$T$200,16,FALSE)),"",VLOOKUP(A80,'[1]Z09 政府性基金预算财政拨款收入支出决算表(财决09表)'!$A$10:$T$200,16,FALSE))</f>
        <v/>
      </c>
      <c r="J80" s="122">
        <f>'[1]Z09 政府性基金预算财政拨款收入支出决算表(财决09表)'!$A77</f>
        <v>0</v>
      </c>
      <c r="K80" s="178">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122" t="str">
        <f t="shared" ref="L80:L143" si="4">IF(C80&lt;&gt;"",ROW(),"")</f>
        <v/>
      </c>
    </row>
    <row r="81" spans="1:12" ht="22.5" customHeight="1">
      <c r="A81" s="125" t="str">
        <f t="shared" si="3"/>
        <v/>
      </c>
      <c r="B81" s="125"/>
      <c r="C81" s="195" t="str">
        <f>IF(ISERROR(VLOOKUP(A81,'[1]Z09 政府性基金预算财政拨款收入支出决算表(财决09表)'!$A$10:$T$200,4,FALSE)),"",VLOOKUP(A81,'[1]Z09 政府性基金预算财政拨款收入支出决算表(财决09表)'!$A$10:$T$200,4,FALSE))</f>
        <v/>
      </c>
      <c r="D81" s="127" t="str">
        <f>IF(ISERROR(VLOOKUP(A81,'[1]Z09 政府性基金预算财政拨款收入支出决算表(财决09表)'!$A$10:$T$200,5,FALSE)),"",VLOOKUP(A81,'[1]Z09 政府性基金预算财政拨款收入支出决算表(财决09表)'!$A$10:$T$200,5,FALSE))</f>
        <v/>
      </c>
      <c r="E81" s="127" t="str">
        <f>IF(ISERROR(VLOOKUP(A81,'[1]Z09 政府性基金预算财政拨款收入支出决算表(财决09表)'!$A$10:$T$200,8,FALSE)),"",VLOOKUP(A81,'[1]Z09 政府性基金预算财政拨款收入支出决算表(财决09表)'!$A$10:$T$200,8,FALSE))</f>
        <v/>
      </c>
      <c r="F81" s="127" t="str">
        <f>IF(ISERROR(VLOOKUP(A81,'[1]Z09 政府性基金预算财政拨款收入支出决算表(财决09表)'!$A$10:$T$200,11,FALSE)),"",VLOOKUP(A81,'[1]Z09 政府性基金预算财政拨款收入支出决算表(财决09表)'!$A$10:$T$200,11,FALSE))</f>
        <v/>
      </c>
      <c r="G81" s="127" t="str">
        <f>IF(ISERROR(VLOOKUP(A81,'[1]Z09 政府性基金预算财政拨款收入支出决算表(财决09表)'!$A$10:$T$200,12,FALSE)),"",VLOOKUP(A81,'[1]Z09 政府性基金预算财政拨款收入支出决算表(财决09表)'!$A$10:$T$200,12,FALSE))</f>
        <v/>
      </c>
      <c r="H81" s="127" t="str">
        <f>IF(ISERROR(VLOOKUP(A81,'[1]Z09 政府性基金预算财政拨款收入支出决算表(财决09表)'!$A$10:$T$200,15,FALSE)),"",VLOOKUP(A81,'[1]Z09 政府性基金预算财政拨款收入支出决算表(财决09表)'!$A$10:$T$200,15,FALSE))</f>
        <v/>
      </c>
      <c r="I81" s="127" t="str">
        <f>IF(ISERROR(VLOOKUP(A81,'[1]Z09 政府性基金预算财政拨款收入支出决算表(财决09表)'!$A$10:$T$200,16,FALSE)),"",VLOOKUP(A81,'[1]Z09 政府性基金预算财政拨款收入支出决算表(财决09表)'!$A$10:$T$200,16,FALSE))</f>
        <v/>
      </c>
      <c r="J81" s="122">
        <f>'[1]Z09 政府性基金预算财政拨款收入支出决算表(财决09表)'!$A78</f>
        <v>0</v>
      </c>
      <c r="K81" s="178">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122" t="str">
        <f t="shared" si="4"/>
        <v/>
      </c>
    </row>
    <row r="82" spans="1:12" ht="22.5" customHeight="1">
      <c r="A82" s="125" t="str">
        <f t="shared" si="3"/>
        <v/>
      </c>
      <c r="B82" s="125"/>
      <c r="C82" s="195" t="str">
        <f>IF(ISERROR(VLOOKUP(A82,'[1]Z09 政府性基金预算财政拨款收入支出决算表(财决09表)'!$A$10:$T$200,4,FALSE)),"",VLOOKUP(A82,'[1]Z09 政府性基金预算财政拨款收入支出决算表(财决09表)'!$A$10:$T$200,4,FALSE))</f>
        <v/>
      </c>
      <c r="D82" s="127" t="str">
        <f>IF(ISERROR(VLOOKUP(A82,'[1]Z09 政府性基金预算财政拨款收入支出决算表(财决09表)'!$A$10:$T$200,5,FALSE)),"",VLOOKUP(A82,'[1]Z09 政府性基金预算财政拨款收入支出决算表(财决09表)'!$A$10:$T$200,5,FALSE))</f>
        <v/>
      </c>
      <c r="E82" s="127" t="str">
        <f>IF(ISERROR(VLOOKUP(A82,'[1]Z09 政府性基金预算财政拨款收入支出决算表(财决09表)'!$A$10:$T$200,8,FALSE)),"",VLOOKUP(A82,'[1]Z09 政府性基金预算财政拨款收入支出决算表(财决09表)'!$A$10:$T$200,8,FALSE))</f>
        <v/>
      </c>
      <c r="F82" s="127" t="str">
        <f>IF(ISERROR(VLOOKUP(A82,'[1]Z09 政府性基金预算财政拨款收入支出决算表(财决09表)'!$A$10:$T$200,11,FALSE)),"",VLOOKUP(A82,'[1]Z09 政府性基金预算财政拨款收入支出决算表(财决09表)'!$A$10:$T$200,11,FALSE))</f>
        <v/>
      </c>
      <c r="G82" s="127" t="str">
        <f>IF(ISERROR(VLOOKUP(A82,'[1]Z09 政府性基金预算财政拨款收入支出决算表(财决09表)'!$A$10:$T$200,12,FALSE)),"",VLOOKUP(A82,'[1]Z09 政府性基金预算财政拨款收入支出决算表(财决09表)'!$A$10:$T$200,12,FALSE))</f>
        <v/>
      </c>
      <c r="H82" s="127" t="str">
        <f>IF(ISERROR(VLOOKUP(A82,'[1]Z09 政府性基金预算财政拨款收入支出决算表(财决09表)'!$A$10:$T$200,15,FALSE)),"",VLOOKUP(A82,'[1]Z09 政府性基金预算财政拨款收入支出决算表(财决09表)'!$A$10:$T$200,15,FALSE))</f>
        <v/>
      </c>
      <c r="I82" s="127" t="str">
        <f>IF(ISERROR(VLOOKUP(A82,'[1]Z09 政府性基金预算财政拨款收入支出决算表(财决09表)'!$A$10:$T$200,16,FALSE)),"",VLOOKUP(A82,'[1]Z09 政府性基金预算财政拨款收入支出决算表(财决09表)'!$A$10:$T$200,16,FALSE))</f>
        <v/>
      </c>
      <c r="J82" s="122">
        <f>'[1]Z09 政府性基金预算财政拨款收入支出决算表(财决09表)'!$A79</f>
        <v>0</v>
      </c>
      <c r="K82" s="178">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122" t="str">
        <f t="shared" si="4"/>
        <v/>
      </c>
    </row>
    <row r="83" spans="1:12" ht="22.5" customHeight="1">
      <c r="A83" s="125" t="str">
        <f t="shared" si="3"/>
        <v/>
      </c>
      <c r="B83" s="125"/>
      <c r="C83" s="195" t="str">
        <f>IF(ISERROR(VLOOKUP(A83,'[1]Z09 政府性基金预算财政拨款收入支出决算表(财决09表)'!$A$10:$T$200,4,FALSE)),"",VLOOKUP(A83,'[1]Z09 政府性基金预算财政拨款收入支出决算表(财决09表)'!$A$10:$T$200,4,FALSE))</f>
        <v/>
      </c>
      <c r="D83" s="127" t="str">
        <f>IF(ISERROR(VLOOKUP(A83,'[1]Z09 政府性基金预算财政拨款收入支出决算表(财决09表)'!$A$10:$T$200,5,FALSE)),"",VLOOKUP(A83,'[1]Z09 政府性基金预算财政拨款收入支出决算表(财决09表)'!$A$10:$T$200,5,FALSE))</f>
        <v/>
      </c>
      <c r="E83" s="127" t="str">
        <f>IF(ISERROR(VLOOKUP(A83,'[1]Z09 政府性基金预算财政拨款收入支出决算表(财决09表)'!$A$10:$T$200,8,FALSE)),"",VLOOKUP(A83,'[1]Z09 政府性基金预算财政拨款收入支出决算表(财决09表)'!$A$10:$T$200,8,FALSE))</f>
        <v/>
      </c>
      <c r="F83" s="127" t="str">
        <f>IF(ISERROR(VLOOKUP(A83,'[1]Z09 政府性基金预算财政拨款收入支出决算表(财决09表)'!$A$10:$T$200,11,FALSE)),"",VLOOKUP(A83,'[1]Z09 政府性基金预算财政拨款收入支出决算表(财决09表)'!$A$10:$T$200,11,FALSE))</f>
        <v/>
      </c>
      <c r="G83" s="127" t="str">
        <f>IF(ISERROR(VLOOKUP(A83,'[1]Z09 政府性基金预算财政拨款收入支出决算表(财决09表)'!$A$10:$T$200,12,FALSE)),"",VLOOKUP(A83,'[1]Z09 政府性基金预算财政拨款收入支出决算表(财决09表)'!$A$10:$T$200,12,FALSE))</f>
        <v/>
      </c>
      <c r="H83" s="127" t="str">
        <f>IF(ISERROR(VLOOKUP(A83,'[1]Z09 政府性基金预算财政拨款收入支出决算表(财决09表)'!$A$10:$T$200,15,FALSE)),"",VLOOKUP(A83,'[1]Z09 政府性基金预算财政拨款收入支出决算表(财决09表)'!$A$10:$T$200,15,FALSE))</f>
        <v/>
      </c>
      <c r="I83" s="127" t="str">
        <f>IF(ISERROR(VLOOKUP(A83,'[1]Z09 政府性基金预算财政拨款收入支出决算表(财决09表)'!$A$10:$T$200,16,FALSE)),"",VLOOKUP(A83,'[1]Z09 政府性基金预算财政拨款收入支出决算表(财决09表)'!$A$10:$T$200,16,FALSE))</f>
        <v/>
      </c>
      <c r="J83" s="122">
        <f>'[1]Z09 政府性基金预算财政拨款收入支出决算表(财决09表)'!$A80</f>
        <v>0</v>
      </c>
      <c r="K83" s="178">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122" t="str">
        <f t="shared" si="4"/>
        <v/>
      </c>
    </row>
    <row r="84" spans="1:12" ht="22.5" customHeight="1">
      <c r="A84" s="125" t="str">
        <f t="shared" si="3"/>
        <v/>
      </c>
      <c r="B84" s="125"/>
      <c r="C84" s="195" t="str">
        <f>IF(ISERROR(VLOOKUP(A84,'[1]Z09 政府性基金预算财政拨款收入支出决算表(财决09表)'!$A$10:$T$200,4,FALSE)),"",VLOOKUP(A84,'[1]Z09 政府性基金预算财政拨款收入支出决算表(财决09表)'!$A$10:$T$200,4,FALSE))</f>
        <v/>
      </c>
      <c r="D84" s="127" t="str">
        <f>IF(ISERROR(VLOOKUP(A84,'[1]Z09 政府性基金预算财政拨款收入支出决算表(财决09表)'!$A$10:$T$200,5,FALSE)),"",VLOOKUP(A84,'[1]Z09 政府性基金预算财政拨款收入支出决算表(财决09表)'!$A$10:$T$200,5,FALSE))</f>
        <v/>
      </c>
      <c r="E84" s="127" t="str">
        <f>IF(ISERROR(VLOOKUP(A84,'[1]Z09 政府性基金预算财政拨款收入支出决算表(财决09表)'!$A$10:$T$200,8,FALSE)),"",VLOOKUP(A84,'[1]Z09 政府性基金预算财政拨款收入支出决算表(财决09表)'!$A$10:$T$200,8,FALSE))</f>
        <v/>
      </c>
      <c r="F84" s="127" t="str">
        <f>IF(ISERROR(VLOOKUP(A84,'[1]Z09 政府性基金预算财政拨款收入支出决算表(财决09表)'!$A$10:$T$200,11,FALSE)),"",VLOOKUP(A84,'[1]Z09 政府性基金预算财政拨款收入支出决算表(财决09表)'!$A$10:$T$200,11,FALSE))</f>
        <v/>
      </c>
      <c r="G84" s="127" t="str">
        <f>IF(ISERROR(VLOOKUP(A84,'[1]Z09 政府性基金预算财政拨款收入支出决算表(财决09表)'!$A$10:$T$200,12,FALSE)),"",VLOOKUP(A84,'[1]Z09 政府性基金预算财政拨款收入支出决算表(财决09表)'!$A$10:$T$200,12,FALSE))</f>
        <v/>
      </c>
      <c r="H84" s="127" t="str">
        <f>IF(ISERROR(VLOOKUP(A84,'[1]Z09 政府性基金预算财政拨款收入支出决算表(财决09表)'!$A$10:$T$200,15,FALSE)),"",VLOOKUP(A84,'[1]Z09 政府性基金预算财政拨款收入支出决算表(财决09表)'!$A$10:$T$200,15,FALSE))</f>
        <v/>
      </c>
      <c r="I84" s="127" t="str">
        <f>IF(ISERROR(VLOOKUP(A84,'[1]Z09 政府性基金预算财政拨款收入支出决算表(财决09表)'!$A$10:$T$200,16,FALSE)),"",VLOOKUP(A84,'[1]Z09 政府性基金预算财政拨款收入支出决算表(财决09表)'!$A$10:$T$200,16,FALSE))</f>
        <v/>
      </c>
      <c r="J84" s="122">
        <f>'[1]Z09 政府性基金预算财政拨款收入支出决算表(财决09表)'!$A81</f>
        <v>0</v>
      </c>
      <c r="K84" s="178">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122" t="str">
        <f t="shared" si="4"/>
        <v/>
      </c>
    </row>
    <row r="85" spans="1:12" ht="22.5" customHeight="1">
      <c r="A85" s="125" t="str">
        <f t="shared" si="3"/>
        <v/>
      </c>
      <c r="B85" s="125"/>
      <c r="C85" s="195" t="str">
        <f>IF(ISERROR(VLOOKUP(A85,'[1]Z09 政府性基金预算财政拨款收入支出决算表(财决09表)'!$A$10:$T$200,4,FALSE)),"",VLOOKUP(A85,'[1]Z09 政府性基金预算财政拨款收入支出决算表(财决09表)'!$A$10:$T$200,4,FALSE))</f>
        <v/>
      </c>
      <c r="D85" s="127" t="str">
        <f>IF(ISERROR(VLOOKUP(A85,'[1]Z09 政府性基金预算财政拨款收入支出决算表(财决09表)'!$A$10:$T$200,5,FALSE)),"",VLOOKUP(A85,'[1]Z09 政府性基金预算财政拨款收入支出决算表(财决09表)'!$A$10:$T$200,5,FALSE))</f>
        <v/>
      </c>
      <c r="E85" s="127" t="str">
        <f>IF(ISERROR(VLOOKUP(A85,'[1]Z09 政府性基金预算财政拨款收入支出决算表(财决09表)'!$A$10:$T$200,8,FALSE)),"",VLOOKUP(A85,'[1]Z09 政府性基金预算财政拨款收入支出决算表(财决09表)'!$A$10:$T$200,8,FALSE))</f>
        <v/>
      </c>
      <c r="F85" s="127" t="str">
        <f>IF(ISERROR(VLOOKUP(A85,'[1]Z09 政府性基金预算财政拨款收入支出决算表(财决09表)'!$A$10:$T$200,11,FALSE)),"",VLOOKUP(A85,'[1]Z09 政府性基金预算财政拨款收入支出决算表(财决09表)'!$A$10:$T$200,11,FALSE))</f>
        <v/>
      </c>
      <c r="G85" s="127" t="str">
        <f>IF(ISERROR(VLOOKUP(A85,'[1]Z09 政府性基金预算财政拨款收入支出决算表(财决09表)'!$A$10:$T$200,12,FALSE)),"",VLOOKUP(A85,'[1]Z09 政府性基金预算财政拨款收入支出决算表(财决09表)'!$A$10:$T$200,12,FALSE))</f>
        <v/>
      </c>
      <c r="H85" s="127" t="str">
        <f>IF(ISERROR(VLOOKUP(A85,'[1]Z09 政府性基金预算财政拨款收入支出决算表(财决09表)'!$A$10:$T$200,15,FALSE)),"",VLOOKUP(A85,'[1]Z09 政府性基金预算财政拨款收入支出决算表(财决09表)'!$A$10:$T$200,15,FALSE))</f>
        <v/>
      </c>
      <c r="I85" s="127" t="str">
        <f>IF(ISERROR(VLOOKUP(A85,'[1]Z09 政府性基金预算财政拨款收入支出决算表(财决09表)'!$A$10:$T$200,16,FALSE)),"",VLOOKUP(A85,'[1]Z09 政府性基金预算财政拨款收入支出决算表(财决09表)'!$A$10:$T$200,16,FALSE))</f>
        <v/>
      </c>
      <c r="J85" s="122">
        <f>'[1]Z09 政府性基金预算财政拨款收入支出决算表(财决09表)'!$A82</f>
        <v>0</v>
      </c>
      <c r="K85" s="178">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122" t="str">
        <f t="shared" si="4"/>
        <v/>
      </c>
    </row>
    <row r="86" spans="1:12" ht="22.5" customHeight="1">
      <c r="A86" s="125" t="str">
        <f t="shared" si="3"/>
        <v/>
      </c>
      <c r="B86" s="125"/>
      <c r="C86" s="195" t="str">
        <f>IF(ISERROR(VLOOKUP(A86,'[1]Z09 政府性基金预算财政拨款收入支出决算表(财决09表)'!$A$10:$T$200,4,FALSE)),"",VLOOKUP(A86,'[1]Z09 政府性基金预算财政拨款收入支出决算表(财决09表)'!$A$10:$T$200,4,FALSE))</f>
        <v/>
      </c>
      <c r="D86" s="127" t="str">
        <f>IF(ISERROR(VLOOKUP(A86,'[1]Z09 政府性基金预算财政拨款收入支出决算表(财决09表)'!$A$10:$T$200,5,FALSE)),"",VLOOKUP(A86,'[1]Z09 政府性基金预算财政拨款收入支出决算表(财决09表)'!$A$10:$T$200,5,FALSE))</f>
        <v/>
      </c>
      <c r="E86" s="127" t="str">
        <f>IF(ISERROR(VLOOKUP(A86,'[1]Z09 政府性基金预算财政拨款收入支出决算表(财决09表)'!$A$10:$T$200,8,FALSE)),"",VLOOKUP(A86,'[1]Z09 政府性基金预算财政拨款收入支出决算表(财决09表)'!$A$10:$T$200,8,FALSE))</f>
        <v/>
      </c>
      <c r="F86" s="127" t="str">
        <f>IF(ISERROR(VLOOKUP(A86,'[1]Z09 政府性基金预算财政拨款收入支出决算表(财决09表)'!$A$10:$T$200,11,FALSE)),"",VLOOKUP(A86,'[1]Z09 政府性基金预算财政拨款收入支出决算表(财决09表)'!$A$10:$T$200,11,FALSE))</f>
        <v/>
      </c>
      <c r="G86" s="127" t="str">
        <f>IF(ISERROR(VLOOKUP(A86,'[1]Z09 政府性基金预算财政拨款收入支出决算表(财决09表)'!$A$10:$T$200,12,FALSE)),"",VLOOKUP(A86,'[1]Z09 政府性基金预算财政拨款收入支出决算表(财决09表)'!$A$10:$T$200,12,FALSE))</f>
        <v/>
      </c>
      <c r="H86" s="127" t="str">
        <f>IF(ISERROR(VLOOKUP(A86,'[1]Z09 政府性基金预算财政拨款收入支出决算表(财决09表)'!$A$10:$T$200,15,FALSE)),"",VLOOKUP(A86,'[1]Z09 政府性基金预算财政拨款收入支出决算表(财决09表)'!$A$10:$T$200,15,FALSE))</f>
        <v/>
      </c>
      <c r="I86" s="127" t="str">
        <f>IF(ISERROR(VLOOKUP(A86,'[1]Z09 政府性基金预算财政拨款收入支出决算表(财决09表)'!$A$10:$T$200,16,FALSE)),"",VLOOKUP(A86,'[1]Z09 政府性基金预算财政拨款收入支出决算表(财决09表)'!$A$10:$T$200,16,FALSE))</f>
        <v/>
      </c>
      <c r="J86" s="122">
        <f>'[1]Z09 政府性基金预算财政拨款收入支出决算表(财决09表)'!$A83</f>
        <v>0</v>
      </c>
      <c r="K86" s="178">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122" t="str">
        <f t="shared" si="4"/>
        <v/>
      </c>
    </row>
    <row r="87" spans="1:12" ht="22.5" customHeight="1">
      <c r="A87" s="125" t="str">
        <f t="shared" si="3"/>
        <v/>
      </c>
      <c r="B87" s="125"/>
      <c r="C87" s="195" t="str">
        <f>IF(ISERROR(VLOOKUP(A87,'[1]Z09 政府性基金预算财政拨款收入支出决算表(财决09表)'!$A$10:$T$200,4,FALSE)),"",VLOOKUP(A87,'[1]Z09 政府性基金预算财政拨款收入支出决算表(财决09表)'!$A$10:$T$200,4,FALSE))</f>
        <v/>
      </c>
      <c r="D87" s="127" t="str">
        <f>IF(ISERROR(VLOOKUP(A87,'[1]Z09 政府性基金预算财政拨款收入支出决算表(财决09表)'!$A$10:$T$200,5,FALSE)),"",VLOOKUP(A87,'[1]Z09 政府性基金预算财政拨款收入支出决算表(财决09表)'!$A$10:$T$200,5,FALSE))</f>
        <v/>
      </c>
      <c r="E87" s="127" t="str">
        <f>IF(ISERROR(VLOOKUP(A87,'[1]Z09 政府性基金预算财政拨款收入支出决算表(财决09表)'!$A$10:$T$200,8,FALSE)),"",VLOOKUP(A87,'[1]Z09 政府性基金预算财政拨款收入支出决算表(财决09表)'!$A$10:$T$200,8,FALSE))</f>
        <v/>
      </c>
      <c r="F87" s="127" t="str">
        <f>IF(ISERROR(VLOOKUP(A87,'[1]Z09 政府性基金预算财政拨款收入支出决算表(财决09表)'!$A$10:$T$200,11,FALSE)),"",VLOOKUP(A87,'[1]Z09 政府性基金预算财政拨款收入支出决算表(财决09表)'!$A$10:$T$200,11,FALSE))</f>
        <v/>
      </c>
      <c r="G87" s="127" t="str">
        <f>IF(ISERROR(VLOOKUP(A87,'[1]Z09 政府性基金预算财政拨款收入支出决算表(财决09表)'!$A$10:$T$200,12,FALSE)),"",VLOOKUP(A87,'[1]Z09 政府性基金预算财政拨款收入支出决算表(财决09表)'!$A$10:$T$200,12,FALSE))</f>
        <v/>
      </c>
      <c r="H87" s="127" t="str">
        <f>IF(ISERROR(VLOOKUP(A87,'[1]Z09 政府性基金预算财政拨款收入支出决算表(财决09表)'!$A$10:$T$200,15,FALSE)),"",VLOOKUP(A87,'[1]Z09 政府性基金预算财政拨款收入支出决算表(财决09表)'!$A$10:$T$200,15,FALSE))</f>
        <v/>
      </c>
      <c r="I87" s="127" t="str">
        <f>IF(ISERROR(VLOOKUP(A87,'[1]Z09 政府性基金预算财政拨款收入支出决算表(财决09表)'!$A$10:$T$200,16,FALSE)),"",VLOOKUP(A87,'[1]Z09 政府性基金预算财政拨款收入支出决算表(财决09表)'!$A$10:$T$200,16,FALSE))</f>
        <v/>
      </c>
      <c r="J87" s="122">
        <f>'[1]Z09 政府性基金预算财政拨款收入支出决算表(财决09表)'!$A84</f>
        <v>0</v>
      </c>
      <c r="K87" s="178">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122" t="str">
        <f t="shared" si="4"/>
        <v/>
      </c>
    </row>
    <row r="88" spans="1:12" ht="22.5" customHeight="1">
      <c r="A88" s="125" t="str">
        <f t="shared" si="3"/>
        <v/>
      </c>
      <c r="B88" s="125"/>
      <c r="C88" s="195" t="str">
        <f>IF(ISERROR(VLOOKUP(A88,'[1]Z09 政府性基金预算财政拨款收入支出决算表(财决09表)'!$A$10:$T$200,4,FALSE)),"",VLOOKUP(A88,'[1]Z09 政府性基金预算财政拨款收入支出决算表(财决09表)'!$A$10:$T$200,4,FALSE))</f>
        <v/>
      </c>
      <c r="D88" s="127" t="str">
        <f>IF(ISERROR(VLOOKUP(A88,'[1]Z09 政府性基金预算财政拨款收入支出决算表(财决09表)'!$A$10:$T$200,5,FALSE)),"",VLOOKUP(A88,'[1]Z09 政府性基金预算财政拨款收入支出决算表(财决09表)'!$A$10:$T$200,5,FALSE))</f>
        <v/>
      </c>
      <c r="E88" s="127" t="str">
        <f>IF(ISERROR(VLOOKUP(A88,'[1]Z09 政府性基金预算财政拨款收入支出决算表(财决09表)'!$A$10:$T$200,8,FALSE)),"",VLOOKUP(A88,'[1]Z09 政府性基金预算财政拨款收入支出决算表(财决09表)'!$A$10:$T$200,8,FALSE))</f>
        <v/>
      </c>
      <c r="F88" s="127" t="str">
        <f>IF(ISERROR(VLOOKUP(A88,'[1]Z09 政府性基金预算财政拨款收入支出决算表(财决09表)'!$A$10:$T$200,11,FALSE)),"",VLOOKUP(A88,'[1]Z09 政府性基金预算财政拨款收入支出决算表(财决09表)'!$A$10:$T$200,11,FALSE))</f>
        <v/>
      </c>
      <c r="G88" s="127" t="str">
        <f>IF(ISERROR(VLOOKUP(A88,'[1]Z09 政府性基金预算财政拨款收入支出决算表(财决09表)'!$A$10:$T$200,12,FALSE)),"",VLOOKUP(A88,'[1]Z09 政府性基金预算财政拨款收入支出决算表(财决09表)'!$A$10:$T$200,12,FALSE))</f>
        <v/>
      </c>
      <c r="H88" s="127" t="str">
        <f>IF(ISERROR(VLOOKUP(A88,'[1]Z09 政府性基金预算财政拨款收入支出决算表(财决09表)'!$A$10:$T$200,15,FALSE)),"",VLOOKUP(A88,'[1]Z09 政府性基金预算财政拨款收入支出决算表(财决09表)'!$A$10:$T$200,15,FALSE))</f>
        <v/>
      </c>
      <c r="I88" s="127" t="str">
        <f>IF(ISERROR(VLOOKUP(A88,'[1]Z09 政府性基金预算财政拨款收入支出决算表(财决09表)'!$A$10:$T$200,16,FALSE)),"",VLOOKUP(A88,'[1]Z09 政府性基金预算财政拨款收入支出决算表(财决09表)'!$A$10:$T$200,16,FALSE))</f>
        <v/>
      </c>
      <c r="J88" s="122">
        <f>'[1]Z09 政府性基金预算财政拨款收入支出决算表(财决09表)'!$A85</f>
        <v>0</v>
      </c>
      <c r="K88" s="178">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122" t="str">
        <f t="shared" si="4"/>
        <v/>
      </c>
    </row>
    <row r="89" spans="1:12" ht="22.5" customHeight="1">
      <c r="A89" s="125" t="str">
        <f t="shared" si="3"/>
        <v/>
      </c>
      <c r="B89" s="125"/>
      <c r="C89" s="195" t="str">
        <f>IF(ISERROR(VLOOKUP(A89,'[1]Z09 政府性基金预算财政拨款收入支出决算表(财决09表)'!$A$10:$T$200,4,FALSE)),"",VLOOKUP(A89,'[1]Z09 政府性基金预算财政拨款收入支出决算表(财决09表)'!$A$10:$T$200,4,FALSE))</f>
        <v/>
      </c>
      <c r="D89" s="127" t="str">
        <f>IF(ISERROR(VLOOKUP(A89,'[1]Z09 政府性基金预算财政拨款收入支出决算表(财决09表)'!$A$10:$T$200,5,FALSE)),"",VLOOKUP(A89,'[1]Z09 政府性基金预算财政拨款收入支出决算表(财决09表)'!$A$10:$T$200,5,FALSE))</f>
        <v/>
      </c>
      <c r="E89" s="127" t="str">
        <f>IF(ISERROR(VLOOKUP(A89,'[1]Z09 政府性基金预算财政拨款收入支出决算表(财决09表)'!$A$10:$T$200,8,FALSE)),"",VLOOKUP(A89,'[1]Z09 政府性基金预算财政拨款收入支出决算表(财决09表)'!$A$10:$T$200,8,FALSE))</f>
        <v/>
      </c>
      <c r="F89" s="127" t="str">
        <f>IF(ISERROR(VLOOKUP(A89,'[1]Z09 政府性基金预算财政拨款收入支出决算表(财决09表)'!$A$10:$T$200,11,FALSE)),"",VLOOKUP(A89,'[1]Z09 政府性基金预算财政拨款收入支出决算表(财决09表)'!$A$10:$T$200,11,FALSE))</f>
        <v/>
      </c>
      <c r="G89" s="127" t="str">
        <f>IF(ISERROR(VLOOKUP(A89,'[1]Z09 政府性基金预算财政拨款收入支出决算表(财决09表)'!$A$10:$T$200,12,FALSE)),"",VLOOKUP(A89,'[1]Z09 政府性基金预算财政拨款收入支出决算表(财决09表)'!$A$10:$T$200,12,FALSE))</f>
        <v/>
      </c>
      <c r="H89" s="127" t="str">
        <f>IF(ISERROR(VLOOKUP(A89,'[1]Z09 政府性基金预算财政拨款收入支出决算表(财决09表)'!$A$10:$T$200,15,FALSE)),"",VLOOKUP(A89,'[1]Z09 政府性基金预算财政拨款收入支出决算表(财决09表)'!$A$10:$T$200,15,FALSE))</f>
        <v/>
      </c>
      <c r="I89" s="127" t="str">
        <f>IF(ISERROR(VLOOKUP(A89,'[1]Z09 政府性基金预算财政拨款收入支出决算表(财决09表)'!$A$10:$T$200,16,FALSE)),"",VLOOKUP(A89,'[1]Z09 政府性基金预算财政拨款收入支出决算表(财决09表)'!$A$10:$T$200,16,FALSE))</f>
        <v/>
      </c>
      <c r="J89" s="122">
        <f>'[1]Z09 政府性基金预算财政拨款收入支出决算表(财决09表)'!$A86</f>
        <v>0</v>
      </c>
      <c r="K89" s="178">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122" t="str">
        <f t="shared" si="4"/>
        <v/>
      </c>
    </row>
    <row r="90" spans="1:12" ht="22.5" customHeight="1">
      <c r="A90" s="125" t="str">
        <f t="shared" si="3"/>
        <v/>
      </c>
      <c r="B90" s="125"/>
      <c r="C90" s="195" t="str">
        <f>IF(ISERROR(VLOOKUP(A90,'[1]Z09 政府性基金预算财政拨款收入支出决算表(财决09表)'!$A$10:$T$200,4,FALSE)),"",VLOOKUP(A90,'[1]Z09 政府性基金预算财政拨款收入支出决算表(财决09表)'!$A$10:$T$200,4,FALSE))</f>
        <v/>
      </c>
      <c r="D90" s="127" t="str">
        <f>IF(ISERROR(VLOOKUP(A90,'[1]Z09 政府性基金预算财政拨款收入支出决算表(财决09表)'!$A$10:$T$200,5,FALSE)),"",VLOOKUP(A90,'[1]Z09 政府性基金预算财政拨款收入支出决算表(财决09表)'!$A$10:$T$200,5,FALSE))</f>
        <v/>
      </c>
      <c r="E90" s="127" t="str">
        <f>IF(ISERROR(VLOOKUP(A90,'[1]Z09 政府性基金预算财政拨款收入支出决算表(财决09表)'!$A$10:$T$200,8,FALSE)),"",VLOOKUP(A90,'[1]Z09 政府性基金预算财政拨款收入支出决算表(财决09表)'!$A$10:$T$200,8,FALSE))</f>
        <v/>
      </c>
      <c r="F90" s="127" t="str">
        <f>IF(ISERROR(VLOOKUP(A90,'[1]Z09 政府性基金预算财政拨款收入支出决算表(财决09表)'!$A$10:$T$200,11,FALSE)),"",VLOOKUP(A90,'[1]Z09 政府性基金预算财政拨款收入支出决算表(财决09表)'!$A$10:$T$200,11,FALSE))</f>
        <v/>
      </c>
      <c r="G90" s="127" t="str">
        <f>IF(ISERROR(VLOOKUP(A90,'[1]Z09 政府性基金预算财政拨款收入支出决算表(财决09表)'!$A$10:$T$200,12,FALSE)),"",VLOOKUP(A90,'[1]Z09 政府性基金预算财政拨款收入支出决算表(财决09表)'!$A$10:$T$200,12,FALSE))</f>
        <v/>
      </c>
      <c r="H90" s="127" t="str">
        <f>IF(ISERROR(VLOOKUP(A90,'[1]Z09 政府性基金预算财政拨款收入支出决算表(财决09表)'!$A$10:$T$200,15,FALSE)),"",VLOOKUP(A90,'[1]Z09 政府性基金预算财政拨款收入支出决算表(财决09表)'!$A$10:$T$200,15,FALSE))</f>
        <v/>
      </c>
      <c r="I90" s="127" t="str">
        <f>IF(ISERROR(VLOOKUP(A90,'[1]Z09 政府性基金预算财政拨款收入支出决算表(财决09表)'!$A$10:$T$200,16,FALSE)),"",VLOOKUP(A90,'[1]Z09 政府性基金预算财政拨款收入支出决算表(财决09表)'!$A$10:$T$200,16,FALSE))</f>
        <v/>
      </c>
      <c r="J90" s="122">
        <f>'[1]Z09 政府性基金预算财政拨款收入支出决算表(财决09表)'!$A87</f>
        <v>0</v>
      </c>
      <c r="K90" s="178">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122" t="str">
        <f t="shared" si="4"/>
        <v/>
      </c>
    </row>
    <row r="91" spans="1:12" ht="22.5" customHeight="1">
      <c r="A91" s="125" t="str">
        <f t="shared" si="3"/>
        <v/>
      </c>
      <c r="B91" s="125"/>
      <c r="C91" s="195" t="str">
        <f>IF(ISERROR(VLOOKUP(A91,'[1]Z09 政府性基金预算财政拨款收入支出决算表(财决09表)'!$A$10:$T$200,4,FALSE)),"",VLOOKUP(A91,'[1]Z09 政府性基金预算财政拨款收入支出决算表(财决09表)'!$A$10:$T$200,4,FALSE))</f>
        <v/>
      </c>
      <c r="D91" s="127" t="str">
        <f>IF(ISERROR(VLOOKUP(A91,'[1]Z09 政府性基金预算财政拨款收入支出决算表(财决09表)'!$A$10:$T$200,5,FALSE)),"",VLOOKUP(A91,'[1]Z09 政府性基金预算财政拨款收入支出决算表(财决09表)'!$A$10:$T$200,5,FALSE))</f>
        <v/>
      </c>
      <c r="E91" s="127" t="str">
        <f>IF(ISERROR(VLOOKUP(A91,'[1]Z09 政府性基金预算财政拨款收入支出决算表(财决09表)'!$A$10:$T$200,8,FALSE)),"",VLOOKUP(A91,'[1]Z09 政府性基金预算财政拨款收入支出决算表(财决09表)'!$A$10:$T$200,8,FALSE))</f>
        <v/>
      </c>
      <c r="F91" s="127" t="str">
        <f>IF(ISERROR(VLOOKUP(A91,'[1]Z09 政府性基金预算财政拨款收入支出决算表(财决09表)'!$A$10:$T$200,11,FALSE)),"",VLOOKUP(A91,'[1]Z09 政府性基金预算财政拨款收入支出决算表(财决09表)'!$A$10:$T$200,11,FALSE))</f>
        <v/>
      </c>
      <c r="G91" s="127" t="str">
        <f>IF(ISERROR(VLOOKUP(A91,'[1]Z09 政府性基金预算财政拨款收入支出决算表(财决09表)'!$A$10:$T$200,12,FALSE)),"",VLOOKUP(A91,'[1]Z09 政府性基金预算财政拨款收入支出决算表(财决09表)'!$A$10:$T$200,12,FALSE))</f>
        <v/>
      </c>
      <c r="H91" s="127" t="str">
        <f>IF(ISERROR(VLOOKUP(A91,'[1]Z09 政府性基金预算财政拨款收入支出决算表(财决09表)'!$A$10:$T$200,15,FALSE)),"",VLOOKUP(A91,'[1]Z09 政府性基金预算财政拨款收入支出决算表(财决09表)'!$A$10:$T$200,15,FALSE))</f>
        <v/>
      </c>
      <c r="I91" s="127" t="str">
        <f>IF(ISERROR(VLOOKUP(A91,'[1]Z09 政府性基金预算财政拨款收入支出决算表(财决09表)'!$A$10:$T$200,16,FALSE)),"",VLOOKUP(A91,'[1]Z09 政府性基金预算财政拨款收入支出决算表(财决09表)'!$A$10:$T$200,16,FALSE))</f>
        <v/>
      </c>
      <c r="J91" s="122">
        <f>'[1]Z09 政府性基金预算财政拨款收入支出决算表(财决09表)'!$A88</f>
        <v>0</v>
      </c>
      <c r="K91" s="178">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122" t="str">
        <f t="shared" si="4"/>
        <v/>
      </c>
    </row>
    <row r="92" spans="1:12" ht="22.5" customHeight="1">
      <c r="A92" s="125" t="str">
        <f t="shared" si="3"/>
        <v/>
      </c>
      <c r="B92" s="125"/>
      <c r="C92" s="195" t="str">
        <f>IF(ISERROR(VLOOKUP(A92,'[1]Z09 政府性基金预算财政拨款收入支出决算表(财决09表)'!$A$10:$T$200,4,FALSE)),"",VLOOKUP(A92,'[1]Z09 政府性基金预算财政拨款收入支出决算表(财决09表)'!$A$10:$T$200,4,FALSE))</f>
        <v/>
      </c>
      <c r="D92" s="127" t="str">
        <f>IF(ISERROR(VLOOKUP(A92,'[1]Z09 政府性基金预算财政拨款收入支出决算表(财决09表)'!$A$10:$T$200,5,FALSE)),"",VLOOKUP(A92,'[1]Z09 政府性基金预算财政拨款收入支出决算表(财决09表)'!$A$10:$T$200,5,FALSE))</f>
        <v/>
      </c>
      <c r="E92" s="127" t="str">
        <f>IF(ISERROR(VLOOKUP(A92,'[1]Z09 政府性基金预算财政拨款收入支出决算表(财决09表)'!$A$10:$T$200,8,FALSE)),"",VLOOKUP(A92,'[1]Z09 政府性基金预算财政拨款收入支出决算表(财决09表)'!$A$10:$T$200,8,FALSE))</f>
        <v/>
      </c>
      <c r="F92" s="127" t="str">
        <f>IF(ISERROR(VLOOKUP(A92,'[1]Z09 政府性基金预算财政拨款收入支出决算表(财决09表)'!$A$10:$T$200,11,FALSE)),"",VLOOKUP(A92,'[1]Z09 政府性基金预算财政拨款收入支出决算表(财决09表)'!$A$10:$T$200,11,FALSE))</f>
        <v/>
      </c>
      <c r="G92" s="127" t="str">
        <f>IF(ISERROR(VLOOKUP(A92,'[1]Z09 政府性基金预算财政拨款收入支出决算表(财决09表)'!$A$10:$T$200,12,FALSE)),"",VLOOKUP(A92,'[1]Z09 政府性基金预算财政拨款收入支出决算表(财决09表)'!$A$10:$T$200,12,FALSE))</f>
        <v/>
      </c>
      <c r="H92" s="127" t="str">
        <f>IF(ISERROR(VLOOKUP(A92,'[1]Z09 政府性基金预算财政拨款收入支出决算表(财决09表)'!$A$10:$T$200,15,FALSE)),"",VLOOKUP(A92,'[1]Z09 政府性基金预算财政拨款收入支出决算表(财决09表)'!$A$10:$T$200,15,FALSE))</f>
        <v/>
      </c>
      <c r="I92" s="127" t="str">
        <f>IF(ISERROR(VLOOKUP(A92,'[1]Z09 政府性基金预算财政拨款收入支出决算表(财决09表)'!$A$10:$T$200,16,FALSE)),"",VLOOKUP(A92,'[1]Z09 政府性基金预算财政拨款收入支出决算表(财决09表)'!$A$10:$T$200,16,FALSE))</f>
        <v/>
      </c>
      <c r="J92" s="122">
        <f>'[1]Z09 政府性基金预算财政拨款收入支出决算表(财决09表)'!$A89</f>
        <v>0</v>
      </c>
      <c r="K92" s="178">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122" t="str">
        <f t="shared" si="4"/>
        <v/>
      </c>
    </row>
    <row r="93" spans="1:12" ht="22.5" customHeight="1">
      <c r="A93" s="125" t="str">
        <f t="shared" si="3"/>
        <v/>
      </c>
      <c r="B93" s="125"/>
      <c r="C93" s="195" t="str">
        <f>IF(ISERROR(VLOOKUP(A93,'[1]Z09 政府性基金预算财政拨款收入支出决算表(财决09表)'!$A$10:$T$200,4,FALSE)),"",VLOOKUP(A93,'[1]Z09 政府性基金预算财政拨款收入支出决算表(财决09表)'!$A$10:$T$200,4,FALSE))</f>
        <v/>
      </c>
      <c r="D93" s="127" t="str">
        <f>IF(ISERROR(VLOOKUP(A93,'[1]Z09 政府性基金预算财政拨款收入支出决算表(财决09表)'!$A$10:$T$200,5,FALSE)),"",VLOOKUP(A93,'[1]Z09 政府性基金预算财政拨款收入支出决算表(财决09表)'!$A$10:$T$200,5,FALSE))</f>
        <v/>
      </c>
      <c r="E93" s="127" t="str">
        <f>IF(ISERROR(VLOOKUP(A93,'[1]Z09 政府性基金预算财政拨款收入支出决算表(财决09表)'!$A$10:$T$200,8,FALSE)),"",VLOOKUP(A93,'[1]Z09 政府性基金预算财政拨款收入支出决算表(财决09表)'!$A$10:$T$200,8,FALSE))</f>
        <v/>
      </c>
      <c r="F93" s="127" t="str">
        <f>IF(ISERROR(VLOOKUP(A93,'[1]Z09 政府性基金预算财政拨款收入支出决算表(财决09表)'!$A$10:$T$200,11,FALSE)),"",VLOOKUP(A93,'[1]Z09 政府性基金预算财政拨款收入支出决算表(财决09表)'!$A$10:$T$200,11,FALSE))</f>
        <v/>
      </c>
      <c r="G93" s="127" t="str">
        <f>IF(ISERROR(VLOOKUP(A93,'[1]Z09 政府性基金预算财政拨款收入支出决算表(财决09表)'!$A$10:$T$200,12,FALSE)),"",VLOOKUP(A93,'[1]Z09 政府性基金预算财政拨款收入支出决算表(财决09表)'!$A$10:$T$200,12,FALSE))</f>
        <v/>
      </c>
      <c r="H93" s="127" t="str">
        <f>IF(ISERROR(VLOOKUP(A93,'[1]Z09 政府性基金预算财政拨款收入支出决算表(财决09表)'!$A$10:$T$200,15,FALSE)),"",VLOOKUP(A93,'[1]Z09 政府性基金预算财政拨款收入支出决算表(财决09表)'!$A$10:$T$200,15,FALSE))</f>
        <v/>
      </c>
      <c r="I93" s="127" t="str">
        <f>IF(ISERROR(VLOOKUP(A93,'[1]Z09 政府性基金预算财政拨款收入支出决算表(财决09表)'!$A$10:$T$200,16,FALSE)),"",VLOOKUP(A93,'[1]Z09 政府性基金预算财政拨款收入支出决算表(财决09表)'!$A$10:$T$200,16,FALSE))</f>
        <v/>
      </c>
      <c r="J93" s="122">
        <f>'[1]Z09 政府性基金预算财政拨款收入支出决算表(财决09表)'!$A90</f>
        <v>0</v>
      </c>
      <c r="K93" s="178">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122" t="str">
        <f t="shared" si="4"/>
        <v/>
      </c>
    </row>
    <row r="94" spans="1:12" ht="22.5" customHeight="1">
      <c r="A94" s="125" t="str">
        <f t="shared" si="3"/>
        <v/>
      </c>
      <c r="B94" s="125"/>
      <c r="C94" s="195" t="str">
        <f>IF(ISERROR(VLOOKUP(A94,'[1]Z09 政府性基金预算财政拨款收入支出决算表(财决09表)'!$A$10:$T$200,4,FALSE)),"",VLOOKUP(A94,'[1]Z09 政府性基金预算财政拨款收入支出决算表(财决09表)'!$A$10:$T$200,4,FALSE))</f>
        <v/>
      </c>
      <c r="D94" s="127" t="str">
        <f>IF(ISERROR(VLOOKUP(A94,'[1]Z09 政府性基金预算财政拨款收入支出决算表(财决09表)'!$A$10:$T$200,5,FALSE)),"",VLOOKUP(A94,'[1]Z09 政府性基金预算财政拨款收入支出决算表(财决09表)'!$A$10:$T$200,5,FALSE))</f>
        <v/>
      </c>
      <c r="E94" s="127" t="str">
        <f>IF(ISERROR(VLOOKUP(A94,'[1]Z09 政府性基金预算财政拨款收入支出决算表(财决09表)'!$A$10:$T$200,8,FALSE)),"",VLOOKUP(A94,'[1]Z09 政府性基金预算财政拨款收入支出决算表(财决09表)'!$A$10:$T$200,8,FALSE))</f>
        <v/>
      </c>
      <c r="F94" s="127" t="str">
        <f>IF(ISERROR(VLOOKUP(A94,'[1]Z09 政府性基金预算财政拨款收入支出决算表(财决09表)'!$A$10:$T$200,11,FALSE)),"",VLOOKUP(A94,'[1]Z09 政府性基金预算财政拨款收入支出决算表(财决09表)'!$A$10:$T$200,11,FALSE))</f>
        <v/>
      </c>
      <c r="G94" s="127" t="str">
        <f>IF(ISERROR(VLOOKUP(A94,'[1]Z09 政府性基金预算财政拨款收入支出决算表(财决09表)'!$A$10:$T$200,12,FALSE)),"",VLOOKUP(A94,'[1]Z09 政府性基金预算财政拨款收入支出决算表(财决09表)'!$A$10:$T$200,12,FALSE))</f>
        <v/>
      </c>
      <c r="H94" s="127" t="str">
        <f>IF(ISERROR(VLOOKUP(A94,'[1]Z09 政府性基金预算财政拨款收入支出决算表(财决09表)'!$A$10:$T$200,15,FALSE)),"",VLOOKUP(A94,'[1]Z09 政府性基金预算财政拨款收入支出决算表(财决09表)'!$A$10:$T$200,15,FALSE))</f>
        <v/>
      </c>
      <c r="I94" s="127" t="str">
        <f>IF(ISERROR(VLOOKUP(A94,'[1]Z09 政府性基金预算财政拨款收入支出决算表(财决09表)'!$A$10:$T$200,16,FALSE)),"",VLOOKUP(A94,'[1]Z09 政府性基金预算财政拨款收入支出决算表(财决09表)'!$A$10:$T$200,16,FALSE))</f>
        <v/>
      </c>
      <c r="J94" s="122">
        <f>'[1]Z09 政府性基金预算财政拨款收入支出决算表(财决09表)'!$A91</f>
        <v>0</v>
      </c>
      <c r="K94" s="178">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122" t="str">
        <f t="shared" si="4"/>
        <v/>
      </c>
    </row>
    <row r="95" spans="1:12" ht="22.5" customHeight="1">
      <c r="A95" s="125" t="str">
        <f t="shared" si="3"/>
        <v/>
      </c>
      <c r="B95" s="125"/>
      <c r="C95" s="195" t="str">
        <f>IF(ISERROR(VLOOKUP(A95,'[1]Z09 政府性基金预算财政拨款收入支出决算表(财决09表)'!$A$10:$T$200,4,FALSE)),"",VLOOKUP(A95,'[1]Z09 政府性基金预算财政拨款收入支出决算表(财决09表)'!$A$10:$T$200,4,FALSE))</f>
        <v/>
      </c>
      <c r="D95" s="127" t="str">
        <f>IF(ISERROR(VLOOKUP(A95,'[1]Z09 政府性基金预算财政拨款收入支出决算表(财决09表)'!$A$10:$T$200,5,FALSE)),"",VLOOKUP(A95,'[1]Z09 政府性基金预算财政拨款收入支出决算表(财决09表)'!$A$10:$T$200,5,FALSE))</f>
        <v/>
      </c>
      <c r="E95" s="127" t="str">
        <f>IF(ISERROR(VLOOKUP(A95,'[1]Z09 政府性基金预算财政拨款收入支出决算表(财决09表)'!$A$10:$T$200,8,FALSE)),"",VLOOKUP(A95,'[1]Z09 政府性基金预算财政拨款收入支出决算表(财决09表)'!$A$10:$T$200,8,FALSE))</f>
        <v/>
      </c>
      <c r="F95" s="127" t="str">
        <f>IF(ISERROR(VLOOKUP(A95,'[1]Z09 政府性基金预算财政拨款收入支出决算表(财决09表)'!$A$10:$T$200,11,FALSE)),"",VLOOKUP(A95,'[1]Z09 政府性基金预算财政拨款收入支出决算表(财决09表)'!$A$10:$T$200,11,FALSE))</f>
        <v/>
      </c>
      <c r="G95" s="127" t="str">
        <f>IF(ISERROR(VLOOKUP(A95,'[1]Z09 政府性基金预算财政拨款收入支出决算表(财决09表)'!$A$10:$T$200,12,FALSE)),"",VLOOKUP(A95,'[1]Z09 政府性基金预算财政拨款收入支出决算表(财决09表)'!$A$10:$T$200,12,FALSE))</f>
        <v/>
      </c>
      <c r="H95" s="127" t="str">
        <f>IF(ISERROR(VLOOKUP(A95,'[1]Z09 政府性基金预算财政拨款收入支出决算表(财决09表)'!$A$10:$T$200,15,FALSE)),"",VLOOKUP(A95,'[1]Z09 政府性基金预算财政拨款收入支出决算表(财决09表)'!$A$10:$T$200,15,FALSE))</f>
        <v/>
      </c>
      <c r="I95" s="127" t="str">
        <f>IF(ISERROR(VLOOKUP(A95,'[1]Z09 政府性基金预算财政拨款收入支出决算表(财决09表)'!$A$10:$T$200,16,FALSE)),"",VLOOKUP(A95,'[1]Z09 政府性基金预算财政拨款收入支出决算表(财决09表)'!$A$10:$T$200,16,FALSE))</f>
        <v/>
      </c>
      <c r="J95" s="122">
        <f>'[1]Z09 政府性基金预算财政拨款收入支出决算表(财决09表)'!$A92</f>
        <v>0</v>
      </c>
      <c r="K95" s="178">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122" t="str">
        <f t="shared" si="4"/>
        <v/>
      </c>
    </row>
    <row r="96" spans="1:12" ht="22.5" customHeight="1">
      <c r="A96" s="125" t="str">
        <f t="shared" ref="A96:A159" si="5">IF(J96&gt;0,J96,"")</f>
        <v/>
      </c>
      <c r="B96" s="125"/>
      <c r="C96" s="195" t="str">
        <f>IF(ISERROR(VLOOKUP(A96,'[1]Z09 政府性基金预算财政拨款收入支出决算表(财决09表)'!$A$10:$T$200,4,FALSE)),"",VLOOKUP(A96,'[1]Z09 政府性基金预算财政拨款收入支出决算表(财决09表)'!$A$10:$T$200,4,FALSE))</f>
        <v/>
      </c>
      <c r="D96" s="127" t="str">
        <f>IF(ISERROR(VLOOKUP(A96,'[1]Z09 政府性基金预算财政拨款收入支出决算表(财决09表)'!$A$10:$T$200,5,FALSE)),"",VLOOKUP(A96,'[1]Z09 政府性基金预算财政拨款收入支出决算表(财决09表)'!$A$10:$T$200,5,FALSE))</f>
        <v/>
      </c>
      <c r="E96" s="127" t="str">
        <f>IF(ISERROR(VLOOKUP(A96,'[1]Z09 政府性基金预算财政拨款收入支出决算表(财决09表)'!$A$10:$T$200,8,FALSE)),"",VLOOKUP(A96,'[1]Z09 政府性基金预算财政拨款收入支出决算表(财决09表)'!$A$10:$T$200,8,FALSE))</f>
        <v/>
      </c>
      <c r="F96" s="127" t="str">
        <f>IF(ISERROR(VLOOKUP(A96,'[1]Z09 政府性基金预算财政拨款收入支出决算表(财决09表)'!$A$10:$T$200,11,FALSE)),"",VLOOKUP(A96,'[1]Z09 政府性基金预算财政拨款收入支出决算表(财决09表)'!$A$10:$T$200,11,FALSE))</f>
        <v/>
      </c>
      <c r="G96" s="127" t="str">
        <f>IF(ISERROR(VLOOKUP(A96,'[1]Z09 政府性基金预算财政拨款收入支出决算表(财决09表)'!$A$10:$T$200,12,FALSE)),"",VLOOKUP(A96,'[1]Z09 政府性基金预算财政拨款收入支出决算表(财决09表)'!$A$10:$T$200,12,FALSE))</f>
        <v/>
      </c>
      <c r="H96" s="127" t="str">
        <f>IF(ISERROR(VLOOKUP(A96,'[1]Z09 政府性基金预算财政拨款收入支出决算表(财决09表)'!$A$10:$T$200,15,FALSE)),"",VLOOKUP(A96,'[1]Z09 政府性基金预算财政拨款收入支出决算表(财决09表)'!$A$10:$T$200,15,FALSE))</f>
        <v/>
      </c>
      <c r="I96" s="127" t="str">
        <f>IF(ISERROR(VLOOKUP(A96,'[1]Z09 政府性基金预算财政拨款收入支出决算表(财决09表)'!$A$10:$T$200,16,FALSE)),"",VLOOKUP(A96,'[1]Z09 政府性基金预算财政拨款收入支出决算表(财决09表)'!$A$10:$T$200,16,FALSE))</f>
        <v/>
      </c>
      <c r="J96" s="122">
        <f>'[1]Z09 政府性基金预算财政拨款收入支出决算表(财决09表)'!$A93</f>
        <v>0</v>
      </c>
      <c r="K96" s="178">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122" t="str">
        <f t="shared" si="4"/>
        <v/>
      </c>
    </row>
    <row r="97" spans="1:12" ht="22.5" customHeight="1">
      <c r="A97" s="125" t="str">
        <f t="shared" si="5"/>
        <v/>
      </c>
      <c r="B97" s="125"/>
      <c r="C97" s="195" t="str">
        <f>IF(ISERROR(VLOOKUP(A97,'[1]Z09 政府性基金预算财政拨款收入支出决算表(财决09表)'!$A$10:$T$200,4,FALSE)),"",VLOOKUP(A97,'[1]Z09 政府性基金预算财政拨款收入支出决算表(财决09表)'!$A$10:$T$200,4,FALSE))</f>
        <v/>
      </c>
      <c r="D97" s="127" t="str">
        <f>IF(ISERROR(VLOOKUP(A97,'[1]Z09 政府性基金预算财政拨款收入支出决算表(财决09表)'!$A$10:$T$200,5,FALSE)),"",VLOOKUP(A97,'[1]Z09 政府性基金预算财政拨款收入支出决算表(财决09表)'!$A$10:$T$200,5,FALSE))</f>
        <v/>
      </c>
      <c r="E97" s="127" t="str">
        <f>IF(ISERROR(VLOOKUP(A97,'[1]Z09 政府性基金预算财政拨款收入支出决算表(财决09表)'!$A$10:$T$200,8,FALSE)),"",VLOOKUP(A97,'[1]Z09 政府性基金预算财政拨款收入支出决算表(财决09表)'!$A$10:$T$200,8,FALSE))</f>
        <v/>
      </c>
      <c r="F97" s="127" t="str">
        <f>IF(ISERROR(VLOOKUP(A97,'[1]Z09 政府性基金预算财政拨款收入支出决算表(财决09表)'!$A$10:$T$200,11,FALSE)),"",VLOOKUP(A97,'[1]Z09 政府性基金预算财政拨款收入支出决算表(财决09表)'!$A$10:$T$200,11,FALSE))</f>
        <v/>
      </c>
      <c r="G97" s="127" t="str">
        <f>IF(ISERROR(VLOOKUP(A97,'[1]Z09 政府性基金预算财政拨款收入支出决算表(财决09表)'!$A$10:$T$200,12,FALSE)),"",VLOOKUP(A97,'[1]Z09 政府性基金预算财政拨款收入支出决算表(财决09表)'!$A$10:$T$200,12,FALSE))</f>
        <v/>
      </c>
      <c r="H97" s="127" t="str">
        <f>IF(ISERROR(VLOOKUP(A97,'[1]Z09 政府性基金预算财政拨款收入支出决算表(财决09表)'!$A$10:$T$200,15,FALSE)),"",VLOOKUP(A97,'[1]Z09 政府性基金预算财政拨款收入支出决算表(财决09表)'!$A$10:$T$200,15,FALSE))</f>
        <v/>
      </c>
      <c r="I97" s="127" t="str">
        <f>IF(ISERROR(VLOOKUP(A97,'[1]Z09 政府性基金预算财政拨款收入支出决算表(财决09表)'!$A$10:$T$200,16,FALSE)),"",VLOOKUP(A97,'[1]Z09 政府性基金预算财政拨款收入支出决算表(财决09表)'!$A$10:$T$200,16,FALSE))</f>
        <v/>
      </c>
      <c r="J97" s="122">
        <f>'[1]Z09 政府性基金预算财政拨款收入支出决算表(财决09表)'!$A94</f>
        <v>0</v>
      </c>
      <c r="K97" s="178">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122" t="str">
        <f t="shared" si="4"/>
        <v/>
      </c>
    </row>
    <row r="98" spans="1:12" ht="22.5" customHeight="1">
      <c r="A98" s="125" t="str">
        <f t="shared" si="5"/>
        <v/>
      </c>
      <c r="B98" s="125"/>
      <c r="C98" s="195" t="str">
        <f>IF(ISERROR(VLOOKUP(A98,'[1]Z09 政府性基金预算财政拨款收入支出决算表(财决09表)'!$A$10:$T$200,4,FALSE)),"",VLOOKUP(A98,'[1]Z09 政府性基金预算财政拨款收入支出决算表(财决09表)'!$A$10:$T$200,4,FALSE))</f>
        <v/>
      </c>
      <c r="D98" s="127" t="str">
        <f>IF(ISERROR(VLOOKUP(A98,'[1]Z09 政府性基金预算财政拨款收入支出决算表(财决09表)'!$A$10:$T$200,5,FALSE)),"",VLOOKUP(A98,'[1]Z09 政府性基金预算财政拨款收入支出决算表(财决09表)'!$A$10:$T$200,5,FALSE))</f>
        <v/>
      </c>
      <c r="E98" s="127" t="str">
        <f>IF(ISERROR(VLOOKUP(A98,'[1]Z09 政府性基金预算财政拨款收入支出决算表(财决09表)'!$A$10:$T$200,8,FALSE)),"",VLOOKUP(A98,'[1]Z09 政府性基金预算财政拨款收入支出决算表(财决09表)'!$A$10:$T$200,8,FALSE))</f>
        <v/>
      </c>
      <c r="F98" s="127" t="str">
        <f>IF(ISERROR(VLOOKUP(A98,'[1]Z09 政府性基金预算财政拨款收入支出决算表(财决09表)'!$A$10:$T$200,11,FALSE)),"",VLOOKUP(A98,'[1]Z09 政府性基金预算财政拨款收入支出决算表(财决09表)'!$A$10:$T$200,11,FALSE))</f>
        <v/>
      </c>
      <c r="G98" s="127" t="str">
        <f>IF(ISERROR(VLOOKUP(A98,'[1]Z09 政府性基金预算财政拨款收入支出决算表(财决09表)'!$A$10:$T$200,12,FALSE)),"",VLOOKUP(A98,'[1]Z09 政府性基金预算财政拨款收入支出决算表(财决09表)'!$A$10:$T$200,12,FALSE))</f>
        <v/>
      </c>
      <c r="H98" s="127" t="str">
        <f>IF(ISERROR(VLOOKUP(A98,'[1]Z09 政府性基金预算财政拨款收入支出决算表(财决09表)'!$A$10:$T$200,15,FALSE)),"",VLOOKUP(A98,'[1]Z09 政府性基金预算财政拨款收入支出决算表(财决09表)'!$A$10:$T$200,15,FALSE))</f>
        <v/>
      </c>
      <c r="I98" s="127" t="str">
        <f>IF(ISERROR(VLOOKUP(A98,'[1]Z09 政府性基金预算财政拨款收入支出决算表(财决09表)'!$A$10:$T$200,16,FALSE)),"",VLOOKUP(A98,'[1]Z09 政府性基金预算财政拨款收入支出决算表(财决09表)'!$A$10:$T$200,16,FALSE))</f>
        <v/>
      </c>
      <c r="J98" s="122">
        <f>'[1]Z09 政府性基金预算财政拨款收入支出决算表(财决09表)'!$A95</f>
        <v>0</v>
      </c>
      <c r="K98" s="178">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122" t="str">
        <f t="shared" si="4"/>
        <v/>
      </c>
    </row>
    <row r="99" spans="1:12" ht="22.5" customHeight="1">
      <c r="A99" s="125" t="str">
        <f t="shared" si="5"/>
        <v/>
      </c>
      <c r="B99" s="125"/>
      <c r="C99" s="195" t="str">
        <f>IF(ISERROR(VLOOKUP(A99,'[1]Z09 政府性基金预算财政拨款收入支出决算表(财决09表)'!$A$10:$T$200,4,FALSE)),"",VLOOKUP(A99,'[1]Z09 政府性基金预算财政拨款收入支出决算表(财决09表)'!$A$10:$T$200,4,FALSE))</f>
        <v/>
      </c>
      <c r="D99" s="127" t="str">
        <f>IF(ISERROR(VLOOKUP(A99,'[1]Z09 政府性基金预算财政拨款收入支出决算表(财决09表)'!$A$10:$T$200,5,FALSE)),"",VLOOKUP(A99,'[1]Z09 政府性基金预算财政拨款收入支出决算表(财决09表)'!$A$10:$T$200,5,FALSE))</f>
        <v/>
      </c>
      <c r="E99" s="127" t="str">
        <f>IF(ISERROR(VLOOKUP(A99,'[1]Z09 政府性基金预算财政拨款收入支出决算表(财决09表)'!$A$10:$T$200,8,FALSE)),"",VLOOKUP(A99,'[1]Z09 政府性基金预算财政拨款收入支出决算表(财决09表)'!$A$10:$T$200,8,FALSE))</f>
        <v/>
      </c>
      <c r="F99" s="127" t="str">
        <f>IF(ISERROR(VLOOKUP(A99,'[1]Z09 政府性基金预算财政拨款收入支出决算表(财决09表)'!$A$10:$T$200,11,FALSE)),"",VLOOKUP(A99,'[1]Z09 政府性基金预算财政拨款收入支出决算表(财决09表)'!$A$10:$T$200,11,FALSE))</f>
        <v/>
      </c>
      <c r="G99" s="127" t="str">
        <f>IF(ISERROR(VLOOKUP(A99,'[1]Z09 政府性基金预算财政拨款收入支出决算表(财决09表)'!$A$10:$T$200,12,FALSE)),"",VLOOKUP(A99,'[1]Z09 政府性基金预算财政拨款收入支出决算表(财决09表)'!$A$10:$T$200,12,FALSE))</f>
        <v/>
      </c>
      <c r="H99" s="127" t="str">
        <f>IF(ISERROR(VLOOKUP(A99,'[1]Z09 政府性基金预算财政拨款收入支出决算表(财决09表)'!$A$10:$T$200,15,FALSE)),"",VLOOKUP(A99,'[1]Z09 政府性基金预算财政拨款收入支出决算表(财决09表)'!$A$10:$T$200,15,FALSE))</f>
        <v/>
      </c>
      <c r="I99" s="127" t="str">
        <f>IF(ISERROR(VLOOKUP(A99,'[1]Z09 政府性基金预算财政拨款收入支出决算表(财决09表)'!$A$10:$T$200,16,FALSE)),"",VLOOKUP(A99,'[1]Z09 政府性基金预算财政拨款收入支出决算表(财决09表)'!$A$10:$T$200,16,FALSE))</f>
        <v/>
      </c>
      <c r="J99" s="122">
        <f>'[1]Z09 政府性基金预算财政拨款收入支出决算表(财决09表)'!$A96</f>
        <v>0</v>
      </c>
      <c r="K99" s="178">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122" t="str">
        <f t="shared" si="4"/>
        <v/>
      </c>
    </row>
    <row r="100" spans="1:12" ht="22.5" customHeight="1">
      <c r="A100" s="125" t="str">
        <f t="shared" si="5"/>
        <v/>
      </c>
      <c r="B100" s="125"/>
      <c r="C100" s="195" t="str">
        <f>IF(ISERROR(VLOOKUP(A100,'[1]Z09 政府性基金预算财政拨款收入支出决算表(财决09表)'!$A$10:$T$200,4,FALSE)),"",VLOOKUP(A100,'[1]Z09 政府性基金预算财政拨款收入支出决算表(财决09表)'!$A$10:$T$200,4,FALSE))</f>
        <v/>
      </c>
      <c r="D100" s="127" t="str">
        <f>IF(ISERROR(VLOOKUP(A100,'[1]Z09 政府性基金预算财政拨款收入支出决算表(财决09表)'!$A$10:$T$200,5,FALSE)),"",VLOOKUP(A100,'[1]Z09 政府性基金预算财政拨款收入支出决算表(财决09表)'!$A$10:$T$200,5,FALSE))</f>
        <v/>
      </c>
      <c r="E100" s="127" t="str">
        <f>IF(ISERROR(VLOOKUP(A100,'[1]Z09 政府性基金预算财政拨款收入支出决算表(财决09表)'!$A$10:$T$200,8,FALSE)),"",VLOOKUP(A100,'[1]Z09 政府性基金预算财政拨款收入支出决算表(财决09表)'!$A$10:$T$200,8,FALSE))</f>
        <v/>
      </c>
      <c r="F100" s="127" t="str">
        <f>IF(ISERROR(VLOOKUP(A100,'[1]Z09 政府性基金预算财政拨款收入支出决算表(财决09表)'!$A$10:$T$200,11,FALSE)),"",VLOOKUP(A100,'[1]Z09 政府性基金预算财政拨款收入支出决算表(财决09表)'!$A$10:$T$200,11,FALSE))</f>
        <v/>
      </c>
      <c r="G100" s="127" t="str">
        <f>IF(ISERROR(VLOOKUP(A100,'[1]Z09 政府性基金预算财政拨款收入支出决算表(财决09表)'!$A$10:$T$200,12,FALSE)),"",VLOOKUP(A100,'[1]Z09 政府性基金预算财政拨款收入支出决算表(财决09表)'!$A$10:$T$200,12,FALSE))</f>
        <v/>
      </c>
      <c r="H100" s="127" t="str">
        <f>IF(ISERROR(VLOOKUP(A100,'[1]Z09 政府性基金预算财政拨款收入支出决算表(财决09表)'!$A$10:$T$200,15,FALSE)),"",VLOOKUP(A100,'[1]Z09 政府性基金预算财政拨款收入支出决算表(财决09表)'!$A$10:$T$200,15,FALSE))</f>
        <v/>
      </c>
      <c r="I100" s="127" t="str">
        <f>IF(ISERROR(VLOOKUP(A100,'[1]Z09 政府性基金预算财政拨款收入支出决算表(财决09表)'!$A$10:$T$200,16,FALSE)),"",VLOOKUP(A100,'[1]Z09 政府性基金预算财政拨款收入支出决算表(财决09表)'!$A$10:$T$200,16,FALSE))</f>
        <v/>
      </c>
      <c r="J100" s="122">
        <f>'[1]Z09 政府性基金预算财政拨款收入支出决算表(财决09表)'!$A97</f>
        <v>0</v>
      </c>
      <c r="K100" s="178">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122" t="str">
        <f t="shared" si="4"/>
        <v/>
      </c>
    </row>
    <row r="101" spans="1:12" ht="22.5" customHeight="1">
      <c r="A101" s="125" t="str">
        <f t="shared" si="5"/>
        <v/>
      </c>
      <c r="B101" s="125"/>
      <c r="C101" s="195" t="str">
        <f>IF(ISERROR(VLOOKUP(A101,'[1]Z09 政府性基金预算财政拨款收入支出决算表(财决09表)'!$A$10:$T$200,4,FALSE)),"",VLOOKUP(A101,'[1]Z09 政府性基金预算财政拨款收入支出决算表(财决09表)'!$A$10:$T$200,4,FALSE))</f>
        <v/>
      </c>
      <c r="D101" s="127" t="str">
        <f>IF(ISERROR(VLOOKUP(A101,'[1]Z09 政府性基金预算财政拨款收入支出决算表(财决09表)'!$A$10:$T$200,5,FALSE)),"",VLOOKUP(A101,'[1]Z09 政府性基金预算财政拨款收入支出决算表(财决09表)'!$A$10:$T$200,5,FALSE))</f>
        <v/>
      </c>
      <c r="E101" s="127" t="str">
        <f>IF(ISERROR(VLOOKUP(A101,'[1]Z09 政府性基金预算财政拨款收入支出决算表(财决09表)'!$A$10:$T$200,8,FALSE)),"",VLOOKUP(A101,'[1]Z09 政府性基金预算财政拨款收入支出决算表(财决09表)'!$A$10:$T$200,8,FALSE))</f>
        <v/>
      </c>
      <c r="F101" s="127" t="str">
        <f>IF(ISERROR(VLOOKUP(A101,'[1]Z09 政府性基金预算财政拨款收入支出决算表(财决09表)'!$A$10:$T$200,11,FALSE)),"",VLOOKUP(A101,'[1]Z09 政府性基金预算财政拨款收入支出决算表(财决09表)'!$A$10:$T$200,11,FALSE))</f>
        <v/>
      </c>
      <c r="G101" s="127" t="str">
        <f>IF(ISERROR(VLOOKUP(A101,'[1]Z09 政府性基金预算财政拨款收入支出决算表(财决09表)'!$A$10:$T$200,12,FALSE)),"",VLOOKUP(A101,'[1]Z09 政府性基金预算财政拨款收入支出决算表(财决09表)'!$A$10:$T$200,12,FALSE))</f>
        <v/>
      </c>
      <c r="H101" s="127" t="str">
        <f>IF(ISERROR(VLOOKUP(A101,'[1]Z09 政府性基金预算财政拨款收入支出决算表(财决09表)'!$A$10:$T$200,15,FALSE)),"",VLOOKUP(A101,'[1]Z09 政府性基金预算财政拨款收入支出决算表(财决09表)'!$A$10:$T$200,15,FALSE))</f>
        <v/>
      </c>
      <c r="I101" s="127" t="str">
        <f>IF(ISERROR(VLOOKUP(A101,'[1]Z09 政府性基金预算财政拨款收入支出决算表(财决09表)'!$A$10:$T$200,16,FALSE)),"",VLOOKUP(A101,'[1]Z09 政府性基金预算财政拨款收入支出决算表(财决09表)'!$A$10:$T$200,16,FALSE))</f>
        <v/>
      </c>
      <c r="J101" s="122">
        <f>'[1]Z09 政府性基金预算财政拨款收入支出决算表(财决09表)'!$A98</f>
        <v>0</v>
      </c>
      <c r="K101" s="178">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122" t="str">
        <f t="shared" si="4"/>
        <v/>
      </c>
    </row>
    <row r="102" spans="1:12" ht="22.5" customHeight="1">
      <c r="A102" s="125" t="str">
        <f t="shared" si="5"/>
        <v/>
      </c>
      <c r="B102" s="125"/>
      <c r="C102" s="195" t="str">
        <f>IF(ISERROR(VLOOKUP(A102,'[1]Z09 政府性基金预算财政拨款收入支出决算表(财决09表)'!$A$10:$T$200,4,FALSE)),"",VLOOKUP(A102,'[1]Z09 政府性基金预算财政拨款收入支出决算表(财决09表)'!$A$10:$T$200,4,FALSE))</f>
        <v/>
      </c>
      <c r="D102" s="127" t="str">
        <f>IF(ISERROR(VLOOKUP(A102,'[1]Z09 政府性基金预算财政拨款收入支出决算表(财决09表)'!$A$10:$T$200,5,FALSE)),"",VLOOKUP(A102,'[1]Z09 政府性基金预算财政拨款收入支出决算表(财决09表)'!$A$10:$T$200,5,FALSE))</f>
        <v/>
      </c>
      <c r="E102" s="127" t="str">
        <f>IF(ISERROR(VLOOKUP(A102,'[1]Z09 政府性基金预算财政拨款收入支出决算表(财决09表)'!$A$10:$T$200,8,FALSE)),"",VLOOKUP(A102,'[1]Z09 政府性基金预算财政拨款收入支出决算表(财决09表)'!$A$10:$T$200,8,FALSE))</f>
        <v/>
      </c>
      <c r="F102" s="127" t="str">
        <f>IF(ISERROR(VLOOKUP(A102,'[1]Z09 政府性基金预算财政拨款收入支出决算表(财决09表)'!$A$10:$T$200,11,FALSE)),"",VLOOKUP(A102,'[1]Z09 政府性基金预算财政拨款收入支出决算表(财决09表)'!$A$10:$T$200,11,FALSE))</f>
        <v/>
      </c>
      <c r="G102" s="127" t="str">
        <f>IF(ISERROR(VLOOKUP(A102,'[1]Z09 政府性基金预算财政拨款收入支出决算表(财决09表)'!$A$10:$T$200,12,FALSE)),"",VLOOKUP(A102,'[1]Z09 政府性基金预算财政拨款收入支出决算表(财决09表)'!$A$10:$T$200,12,FALSE))</f>
        <v/>
      </c>
      <c r="H102" s="127" t="str">
        <f>IF(ISERROR(VLOOKUP(A102,'[1]Z09 政府性基金预算财政拨款收入支出决算表(财决09表)'!$A$10:$T$200,15,FALSE)),"",VLOOKUP(A102,'[1]Z09 政府性基金预算财政拨款收入支出决算表(财决09表)'!$A$10:$T$200,15,FALSE))</f>
        <v/>
      </c>
      <c r="I102" s="127" t="str">
        <f>IF(ISERROR(VLOOKUP(A102,'[1]Z09 政府性基金预算财政拨款收入支出决算表(财决09表)'!$A$10:$T$200,16,FALSE)),"",VLOOKUP(A102,'[1]Z09 政府性基金预算财政拨款收入支出决算表(财决09表)'!$A$10:$T$200,16,FALSE))</f>
        <v/>
      </c>
      <c r="J102" s="122">
        <f>'[1]Z09 政府性基金预算财政拨款收入支出决算表(财决09表)'!$A99</f>
        <v>0</v>
      </c>
      <c r="K102" s="178">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122" t="str">
        <f t="shared" si="4"/>
        <v/>
      </c>
    </row>
    <row r="103" spans="1:12" ht="22.5" customHeight="1">
      <c r="A103" s="125" t="str">
        <f t="shared" si="5"/>
        <v/>
      </c>
      <c r="B103" s="125"/>
      <c r="C103" s="195" t="str">
        <f>IF(ISERROR(VLOOKUP(A103,'[1]Z09 政府性基金预算财政拨款收入支出决算表(财决09表)'!$A$10:$T$200,4,FALSE)),"",VLOOKUP(A103,'[1]Z09 政府性基金预算财政拨款收入支出决算表(财决09表)'!$A$10:$T$200,4,FALSE))</f>
        <v/>
      </c>
      <c r="D103" s="127" t="str">
        <f>IF(ISERROR(VLOOKUP(A103,'[1]Z09 政府性基金预算财政拨款收入支出决算表(财决09表)'!$A$10:$T$200,5,FALSE)),"",VLOOKUP(A103,'[1]Z09 政府性基金预算财政拨款收入支出决算表(财决09表)'!$A$10:$T$200,5,FALSE))</f>
        <v/>
      </c>
      <c r="E103" s="127" t="str">
        <f>IF(ISERROR(VLOOKUP(A103,'[1]Z09 政府性基金预算财政拨款收入支出决算表(财决09表)'!$A$10:$T$200,8,FALSE)),"",VLOOKUP(A103,'[1]Z09 政府性基金预算财政拨款收入支出决算表(财决09表)'!$A$10:$T$200,8,FALSE))</f>
        <v/>
      </c>
      <c r="F103" s="127" t="str">
        <f>IF(ISERROR(VLOOKUP(A103,'[1]Z09 政府性基金预算财政拨款收入支出决算表(财决09表)'!$A$10:$T$200,11,FALSE)),"",VLOOKUP(A103,'[1]Z09 政府性基金预算财政拨款收入支出决算表(财决09表)'!$A$10:$T$200,11,FALSE))</f>
        <v/>
      </c>
      <c r="G103" s="127" t="str">
        <f>IF(ISERROR(VLOOKUP(A103,'[1]Z09 政府性基金预算财政拨款收入支出决算表(财决09表)'!$A$10:$T$200,12,FALSE)),"",VLOOKUP(A103,'[1]Z09 政府性基金预算财政拨款收入支出决算表(财决09表)'!$A$10:$T$200,12,FALSE))</f>
        <v/>
      </c>
      <c r="H103" s="127" t="str">
        <f>IF(ISERROR(VLOOKUP(A103,'[1]Z09 政府性基金预算财政拨款收入支出决算表(财决09表)'!$A$10:$T$200,15,FALSE)),"",VLOOKUP(A103,'[1]Z09 政府性基金预算财政拨款收入支出决算表(财决09表)'!$A$10:$T$200,15,FALSE))</f>
        <v/>
      </c>
      <c r="I103" s="127" t="str">
        <f>IF(ISERROR(VLOOKUP(A103,'[1]Z09 政府性基金预算财政拨款收入支出决算表(财决09表)'!$A$10:$T$200,16,FALSE)),"",VLOOKUP(A103,'[1]Z09 政府性基金预算财政拨款收入支出决算表(财决09表)'!$A$10:$T$200,16,FALSE))</f>
        <v/>
      </c>
      <c r="J103" s="122">
        <f>'[1]Z09 政府性基金预算财政拨款收入支出决算表(财决09表)'!$A100</f>
        <v>0</v>
      </c>
      <c r="K103" s="178">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122" t="str">
        <f t="shared" si="4"/>
        <v/>
      </c>
    </row>
    <row r="104" spans="1:12" ht="22.5" customHeight="1">
      <c r="A104" s="125" t="str">
        <f t="shared" si="5"/>
        <v/>
      </c>
      <c r="B104" s="125"/>
      <c r="C104" s="195" t="str">
        <f>IF(ISERROR(VLOOKUP(A104,'[1]Z09 政府性基金预算财政拨款收入支出决算表(财决09表)'!$A$10:$T$200,4,FALSE)),"",VLOOKUP(A104,'[1]Z09 政府性基金预算财政拨款收入支出决算表(财决09表)'!$A$10:$T$200,4,FALSE))</f>
        <v/>
      </c>
      <c r="D104" s="127" t="str">
        <f>IF(ISERROR(VLOOKUP(A104,'[1]Z09 政府性基金预算财政拨款收入支出决算表(财决09表)'!$A$10:$T$200,5,FALSE)),"",VLOOKUP(A104,'[1]Z09 政府性基金预算财政拨款收入支出决算表(财决09表)'!$A$10:$T$200,5,FALSE))</f>
        <v/>
      </c>
      <c r="E104" s="127" t="str">
        <f>IF(ISERROR(VLOOKUP(A104,'[1]Z09 政府性基金预算财政拨款收入支出决算表(财决09表)'!$A$10:$T$200,8,FALSE)),"",VLOOKUP(A104,'[1]Z09 政府性基金预算财政拨款收入支出决算表(财决09表)'!$A$10:$T$200,8,FALSE))</f>
        <v/>
      </c>
      <c r="F104" s="127" t="str">
        <f>IF(ISERROR(VLOOKUP(A104,'[1]Z09 政府性基金预算财政拨款收入支出决算表(财决09表)'!$A$10:$T$200,11,FALSE)),"",VLOOKUP(A104,'[1]Z09 政府性基金预算财政拨款收入支出决算表(财决09表)'!$A$10:$T$200,11,FALSE))</f>
        <v/>
      </c>
      <c r="G104" s="127" t="str">
        <f>IF(ISERROR(VLOOKUP(A104,'[1]Z09 政府性基金预算财政拨款收入支出决算表(财决09表)'!$A$10:$T$200,12,FALSE)),"",VLOOKUP(A104,'[1]Z09 政府性基金预算财政拨款收入支出决算表(财决09表)'!$A$10:$T$200,12,FALSE))</f>
        <v/>
      </c>
      <c r="H104" s="127" t="str">
        <f>IF(ISERROR(VLOOKUP(A104,'[1]Z09 政府性基金预算财政拨款收入支出决算表(财决09表)'!$A$10:$T$200,15,FALSE)),"",VLOOKUP(A104,'[1]Z09 政府性基金预算财政拨款收入支出决算表(财决09表)'!$A$10:$T$200,15,FALSE))</f>
        <v/>
      </c>
      <c r="I104" s="127" t="str">
        <f>IF(ISERROR(VLOOKUP(A104,'[1]Z09 政府性基金预算财政拨款收入支出决算表(财决09表)'!$A$10:$T$200,16,FALSE)),"",VLOOKUP(A104,'[1]Z09 政府性基金预算财政拨款收入支出决算表(财决09表)'!$A$10:$T$200,16,FALSE))</f>
        <v/>
      </c>
      <c r="J104" s="122">
        <f>'[1]Z09 政府性基金预算财政拨款收入支出决算表(财决09表)'!$A101</f>
        <v>0</v>
      </c>
      <c r="K104" s="178">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122" t="str">
        <f t="shared" si="4"/>
        <v/>
      </c>
    </row>
    <row r="105" spans="1:12" ht="22.5" customHeight="1">
      <c r="A105" s="125" t="str">
        <f t="shared" si="5"/>
        <v/>
      </c>
      <c r="B105" s="125"/>
      <c r="C105" s="195" t="str">
        <f>IF(ISERROR(VLOOKUP(A105,'[1]Z09 政府性基金预算财政拨款收入支出决算表(财决09表)'!$A$10:$T$200,4,FALSE)),"",VLOOKUP(A105,'[1]Z09 政府性基金预算财政拨款收入支出决算表(财决09表)'!$A$10:$T$200,4,FALSE))</f>
        <v/>
      </c>
      <c r="D105" s="127" t="str">
        <f>IF(ISERROR(VLOOKUP(A105,'[1]Z09 政府性基金预算财政拨款收入支出决算表(财决09表)'!$A$10:$T$200,5,FALSE)),"",VLOOKUP(A105,'[1]Z09 政府性基金预算财政拨款收入支出决算表(财决09表)'!$A$10:$T$200,5,FALSE))</f>
        <v/>
      </c>
      <c r="E105" s="127" t="str">
        <f>IF(ISERROR(VLOOKUP(A105,'[1]Z09 政府性基金预算财政拨款收入支出决算表(财决09表)'!$A$10:$T$200,8,FALSE)),"",VLOOKUP(A105,'[1]Z09 政府性基金预算财政拨款收入支出决算表(财决09表)'!$A$10:$T$200,8,FALSE))</f>
        <v/>
      </c>
      <c r="F105" s="127" t="str">
        <f>IF(ISERROR(VLOOKUP(A105,'[1]Z09 政府性基金预算财政拨款收入支出决算表(财决09表)'!$A$10:$T$200,11,FALSE)),"",VLOOKUP(A105,'[1]Z09 政府性基金预算财政拨款收入支出决算表(财决09表)'!$A$10:$T$200,11,FALSE))</f>
        <v/>
      </c>
      <c r="G105" s="127" t="str">
        <f>IF(ISERROR(VLOOKUP(A105,'[1]Z09 政府性基金预算财政拨款收入支出决算表(财决09表)'!$A$10:$T$200,12,FALSE)),"",VLOOKUP(A105,'[1]Z09 政府性基金预算财政拨款收入支出决算表(财决09表)'!$A$10:$T$200,12,FALSE))</f>
        <v/>
      </c>
      <c r="H105" s="127" t="str">
        <f>IF(ISERROR(VLOOKUP(A105,'[1]Z09 政府性基金预算财政拨款收入支出决算表(财决09表)'!$A$10:$T$200,15,FALSE)),"",VLOOKUP(A105,'[1]Z09 政府性基金预算财政拨款收入支出决算表(财决09表)'!$A$10:$T$200,15,FALSE))</f>
        <v/>
      </c>
      <c r="I105" s="127" t="str">
        <f>IF(ISERROR(VLOOKUP(A105,'[1]Z09 政府性基金预算财政拨款收入支出决算表(财决09表)'!$A$10:$T$200,16,FALSE)),"",VLOOKUP(A105,'[1]Z09 政府性基金预算财政拨款收入支出决算表(财决09表)'!$A$10:$T$200,16,FALSE))</f>
        <v/>
      </c>
      <c r="J105" s="122">
        <f>'[1]Z09 政府性基金预算财政拨款收入支出决算表(财决09表)'!$A102</f>
        <v>0</v>
      </c>
      <c r="K105" s="178">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122" t="str">
        <f t="shared" si="4"/>
        <v/>
      </c>
    </row>
    <row r="106" spans="1:12" ht="22.5" customHeight="1">
      <c r="A106" s="125" t="str">
        <f t="shared" si="5"/>
        <v/>
      </c>
      <c r="B106" s="125"/>
      <c r="C106" s="195" t="str">
        <f>IF(ISERROR(VLOOKUP(A106,'[1]Z09 政府性基金预算财政拨款收入支出决算表(财决09表)'!$A$10:$T$200,4,FALSE)),"",VLOOKUP(A106,'[1]Z09 政府性基金预算财政拨款收入支出决算表(财决09表)'!$A$10:$T$200,4,FALSE))</f>
        <v/>
      </c>
      <c r="D106" s="127" t="str">
        <f>IF(ISERROR(VLOOKUP(A106,'[1]Z09 政府性基金预算财政拨款收入支出决算表(财决09表)'!$A$10:$T$200,5,FALSE)),"",VLOOKUP(A106,'[1]Z09 政府性基金预算财政拨款收入支出决算表(财决09表)'!$A$10:$T$200,5,FALSE))</f>
        <v/>
      </c>
      <c r="E106" s="127" t="str">
        <f>IF(ISERROR(VLOOKUP(A106,'[1]Z09 政府性基金预算财政拨款收入支出决算表(财决09表)'!$A$10:$T$200,8,FALSE)),"",VLOOKUP(A106,'[1]Z09 政府性基金预算财政拨款收入支出决算表(财决09表)'!$A$10:$T$200,8,FALSE))</f>
        <v/>
      </c>
      <c r="F106" s="127" t="str">
        <f>IF(ISERROR(VLOOKUP(A106,'[1]Z09 政府性基金预算财政拨款收入支出决算表(财决09表)'!$A$10:$T$200,11,FALSE)),"",VLOOKUP(A106,'[1]Z09 政府性基金预算财政拨款收入支出决算表(财决09表)'!$A$10:$T$200,11,FALSE))</f>
        <v/>
      </c>
      <c r="G106" s="127" t="str">
        <f>IF(ISERROR(VLOOKUP(A106,'[1]Z09 政府性基金预算财政拨款收入支出决算表(财决09表)'!$A$10:$T$200,12,FALSE)),"",VLOOKUP(A106,'[1]Z09 政府性基金预算财政拨款收入支出决算表(财决09表)'!$A$10:$T$200,12,FALSE))</f>
        <v/>
      </c>
      <c r="H106" s="127" t="str">
        <f>IF(ISERROR(VLOOKUP(A106,'[1]Z09 政府性基金预算财政拨款收入支出决算表(财决09表)'!$A$10:$T$200,15,FALSE)),"",VLOOKUP(A106,'[1]Z09 政府性基金预算财政拨款收入支出决算表(财决09表)'!$A$10:$T$200,15,FALSE))</f>
        <v/>
      </c>
      <c r="I106" s="127" t="str">
        <f>IF(ISERROR(VLOOKUP(A106,'[1]Z09 政府性基金预算财政拨款收入支出决算表(财决09表)'!$A$10:$T$200,16,FALSE)),"",VLOOKUP(A106,'[1]Z09 政府性基金预算财政拨款收入支出决算表(财决09表)'!$A$10:$T$200,16,FALSE))</f>
        <v/>
      </c>
      <c r="J106" s="122">
        <f>'[1]Z09 政府性基金预算财政拨款收入支出决算表(财决09表)'!$A103</f>
        <v>0</v>
      </c>
      <c r="K106" s="178">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122" t="str">
        <f t="shared" si="4"/>
        <v/>
      </c>
    </row>
    <row r="107" spans="1:12" ht="22.5" customHeight="1">
      <c r="A107" s="125" t="str">
        <f t="shared" si="5"/>
        <v/>
      </c>
      <c r="B107" s="125"/>
      <c r="C107" s="195" t="str">
        <f>IF(ISERROR(VLOOKUP(A107,'[1]Z09 政府性基金预算财政拨款收入支出决算表(财决09表)'!$A$10:$T$200,4,FALSE)),"",VLOOKUP(A107,'[1]Z09 政府性基金预算财政拨款收入支出决算表(财决09表)'!$A$10:$T$200,4,FALSE))</f>
        <v/>
      </c>
      <c r="D107" s="127" t="str">
        <f>IF(ISERROR(VLOOKUP(A107,'[1]Z09 政府性基金预算财政拨款收入支出决算表(财决09表)'!$A$10:$T$200,5,FALSE)),"",VLOOKUP(A107,'[1]Z09 政府性基金预算财政拨款收入支出决算表(财决09表)'!$A$10:$T$200,5,FALSE))</f>
        <v/>
      </c>
      <c r="E107" s="127" t="str">
        <f>IF(ISERROR(VLOOKUP(A107,'[1]Z09 政府性基金预算财政拨款收入支出决算表(财决09表)'!$A$10:$T$200,8,FALSE)),"",VLOOKUP(A107,'[1]Z09 政府性基金预算财政拨款收入支出决算表(财决09表)'!$A$10:$T$200,8,FALSE))</f>
        <v/>
      </c>
      <c r="F107" s="127" t="str">
        <f>IF(ISERROR(VLOOKUP(A107,'[1]Z09 政府性基金预算财政拨款收入支出决算表(财决09表)'!$A$10:$T$200,11,FALSE)),"",VLOOKUP(A107,'[1]Z09 政府性基金预算财政拨款收入支出决算表(财决09表)'!$A$10:$T$200,11,FALSE))</f>
        <v/>
      </c>
      <c r="G107" s="127" t="str">
        <f>IF(ISERROR(VLOOKUP(A107,'[1]Z09 政府性基金预算财政拨款收入支出决算表(财决09表)'!$A$10:$T$200,12,FALSE)),"",VLOOKUP(A107,'[1]Z09 政府性基金预算财政拨款收入支出决算表(财决09表)'!$A$10:$T$200,12,FALSE))</f>
        <v/>
      </c>
      <c r="H107" s="127" t="str">
        <f>IF(ISERROR(VLOOKUP(A107,'[1]Z09 政府性基金预算财政拨款收入支出决算表(财决09表)'!$A$10:$T$200,15,FALSE)),"",VLOOKUP(A107,'[1]Z09 政府性基金预算财政拨款收入支出决算表(财决09表)'!$A$10:$T$200,15,FALSE))</f>
        <v/>
      </c>
      <c r="I107" s="127" t="str">
        <f>IF(ISERROR(VLOOKUP(A107,'[1]Z09 政府性基金预算财政拨款收入支出决算表(财决09表)'!$A$10:$T$200,16,FALSE)),"",VLOOKUP(A107,'[1]Z09 政府性基金预算财政拨款收入支出决算表(财决09表)'!$A$10:$T$200,16,FALSE))</f>
        <v/>
      </c>
      <c r="J107" s="122">
        <f>'[1]Z09 政府性基金预算财政拨款收入支出决算表(财决09表)'!$A104</f>
        <v>0</v>
      </c>
      <c r="K107" s="178">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122" t="str">
        <f t="shared" si="4"/>
        <v/>
      </c>
    </row>
    <row r="108" spans="1:12" ht="22.5" customHeight="1">
      <c r="A108" s="125" t="str">
        <f t="shared" si="5"/>
        <v/>
      </c>
      <c r="B108" s="125"/>
      <c r="C108" s="195" t="str">
        <f>IF(ISERROR(VLOOKUP(A108,'[1]Z09 政府性基金预算财政拨款收入支出决算表(财决09表)'!$A$10:$T$200,4,FALSE)),"",VLOOKUP(A108,'[1]Z09 政府性基金预算财政拨款收入支出决算表(财决09表)'!$A$10:$T$200,4,FALSE))</f>
        <v/>
      </c>
      <c r="D108" s="127" t="str">
        <f>IF(ISERROR(VLOOKUP(A108,'[1]Z09 政府性基金预算财政拨款收入支出决算表(财决09表)'!$A$10:$T$200,5,FALSE)),"",VLOOKUP(A108,'[1]Z09 政府性基金预算财政拨款收入支出决算表(财决09表)'!$A$10:$T$200,5,FALSE))</f>
        <v/>
      </c>
      <c r="E108" s="127" t="str">
        <f>IF(ISERROR(VLOOKUP(A108,'[1]Z09 政府性基金预算财政拨款收入支出决算表(财决09表)'!$A$10:$T$200,8,FALSE)),"",VLOOKUP(A108,'[1]Z09 政府性基金预算财政拨款收入支出决算表(财决09表)'!$A$10:$T$200,8,FALSE))</f>
        <v/>
      </c>
      <c r="F108" s="127" t="str">
        <f>IF(ISERROR(VLOOKUP(A108,'[1]Z09 政府性基金预算财政拨款收入支出决算表(财决09表)'!$A$10:$T$200,11,FALSE)),"",VLOOKUP(A108,'[1]Z09 政府性基金预算财政拨款收入支出决算表(财决09表)'!$A$10:$T$200,11,FALSE))</f>
        <v/>
      </c>
      <c r="G108" s="127" t="str">
        <f>IF(ISERROR(VLOOKUP(A108,'[1]Z09 政府性基金预算财政拨款收入支出决算表(财决09表)'!$A$10:$T$200,12,FALSE)),"",VLOOKUP(A108,'[1]Z09 政府性基金预算财政拨款收入支出决算表(财决09表)'!$A$10:$T$200,12,FALSE))</f>
        <v/>
      </c>
      <c r="H108" s="127" t="str">
        <f>IF(ISERROR(VLOOKUP(A108,'[1]Z09 政府性基金预算财政拨款收入支出决算表(财决09表)'!$A$10:$T$200,15,FALSE)),"",VLOOKUP(A108,'[1]Z09 政府性基金预算财政拨款收入支出决算表(财决09表)'!$A$10:$T$200,15,FALSE))</f>
        <v/>
      </c>
      <c r="I108" s="127" t="str">
        <f>IF(ISERROR(VLOOKUP(A108,'[1]Z09 政府性基金预算财政拨款收入支出决算表(财决09表)'!$A$10:$T$200,16,FALSE)),"",VLOOKUP(A108,'[1]Z09 政府性基金预算财政拨款收入支出决算表(财决09表)'!$A$10:$T$200,16,FALSE))</f>
        <v/>
      </c>
      <c r="J108" s="122">
        <f>'[1]Z09 政府性基金预算财政拨款收入支出决算表(财决09表)'!$A105</f>
        <v>0</v>
      </c>
      <c r="K108" s="178">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122" t="str">
        <f t="shared" si="4"/>
        <v/>
      </c>
    </row>
    <row r="109" spans="1:12" ht="22.5" customHeight="1">
      <c r="A109" s="125" t="str">
        <f t="shared" si="5"/>
        <v/>
      </c>
      <c r="B109" s="125"/>
      <c r="C109" s="195" t="str">
        <f>IF(ISERROR(VLOOKUP(A109,'[1]Z09 政府性基金预算财政拨款收入支出决算表(财决09表)'!$A$10:$T$200,4,FALSE)),"",VLOOKUP(A109,'[1]Z09 政府性基金预算财政拨款收入支出决算表(财决09表)'!$A$10:$T$200,4,FALSE))</f>
        <v/>
      </c>
      <c r="D109" s="127" t="str">
        <f>IF(ISERROR(VLOOKUP(A109,'[1]Z09 政府性基金预算财政拨款收入支出决算表(财决09表)'!$A$10:$T$200,5,FALSE)),"",VLOOKUP(A109,'[1]Z09 政府性基金预算财政拨款收入支出决算表(财决09表)'!$A$10:$T$200,5,FALSE))</f>
        <v/>
      </c>
      <c r="E109" s="127" t="str">
        <f>IF(ISERROR(VLOOKUP(A109,'[1]Z09 政府性基金预算财政拨款收入支出决算表(财决09表)'!$A$10:$T$200,8,FALSE)),"",VLOOKUP(A109,'[1]Z09 政府性基金预算财政拨款收入支出决算表(财决09表)'!$A$10:$T$200,8,FALSE))</f>
        <v/>
      </c>
      <c r="F109" s="127" t="str">
        <f>IF(ISERROR(VLOOKUP(A109,'[1]Z09 政府性基金预算财政拨款收入支出决算表(财决09表)'!$A$10:$T$200,11,FALSE)),"",VLOOKUP(A109,'[1]Z09 政府性基金预算财政拨款收入支出决算表(财决09表)'!$A$10:$T$200,11,FALSE))</f>
        <v/>
      </c>
      <c r="G109" s="127" t="str">
        <f>IF(ISERROR(VLOOKUP(A109,'[1]Z09 政府性基金预算财政拨款收入支出决算表(财决09表)'!$A$10:$T$200,12,FALSE)),"",VLOOKUP(A109,'[1]Z09 政府性基金预算财政拨款收入支出决算表(财决09表)'!$A$10:$T$200,12,FALSE))</f>
        <v/>
      </c>
      <c r="H109" s="127" t="str">
        <f>IF(ISERROR(VLOOKUP(A109,'[1]Z09 政府性基金预算财政拨款收入支出决算表(财决09表)'!$A$10:$T$200,15,FALSE)),"",VLOOKUP(A109,'[1]Z09 政府性基金预算财政拨款收入支出决算表(财决09表)'!$A$10:$T$200,15,FALSE))</f>
        <v/>
      </c>
      <c r="I109" s="127" t="str">
        <f>IF(ISERROR(VLOOKUP(A109,'[1]Z09 政府性基金预算财政拨款收入支出决算表(财决09表)'!$A$10:$T$200,16,FALSE)),"",VLOOKUP(A109,'[1]Z09 政府性基金预算财政拨款收入支出决算表(财决09表)'!$A$10:$T$200,16,FALSE))</f>
        <v/>
      </c>
      <c r="J109" s="122">
        <f>'[1]Z09 政府性基金预算财政拨款收入支出决算表(财决09表)'!$A106</f>
        <v>0</v>
      </c>
      <c r="K109" s="178">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122" t="str">
        <f t="shared" si="4"/>
        <v/>
      </c>
    </row>
    <row r="110" spans="1:12" ht="22.5" customHeight="1">
      <c r="A110" s="125" t="str">
        <f t="shared" si="5"/>
        <v/>
      </c>
      <c r="B110" s="125"/>
      <c r="C110" s="195" t="str">
        <f>IF(ISERROR(VLOOKUP(A110,'[1]Z09 政府性基金预算财政拨款收入支出决算表(财决09表)'!$A$10:$T$200,4,FALSE)),"",VLOOKUP(A110,'[1]Z09 政府性基金预算财政拨款收入支出决算表(财决09表)'!$A$10:$T$200,4,FALSE))</f>
        <v/>
      </c>
      <c r="D110" s="127" t="str">
        <f>IF(ISERROR(VLOOKUP(A110,'[1]Z09 政府性基金预算财政拨款收入支出决算表(财决09表)'!$A$10:$T$200,5,FALSE)),"",VLOOKUP(A110,'[1]Z09 政府性基金预算财政拨款收入支出决算表(财决09表)'!$A$10:$T$200,5,FALSE))</f>
        <v/>
      </c>
      <c r="E110" s="127" t="str">
        <f>IF(ISERROR(VLOOKUP(A110,'[1]Z09 政府性基金预算财政拨款收入支出决算表(财决09表)'!$A$10:$T$200,8,FALSE)),"",VLOOKUP(A110,'[1]Z09 政府性基金预算财政拨款收入支出决算表(财决09表)'!$A$10:$T$200,8,FALSE))</f>
        <v/>
      </c>
      <c r="F110" s="127" t="str">
        <f>IF(ISERROR(VLOOKUP(A110,'[1]Z09 政府性基金预算财政拨款收入支出决算表(财决09表)'!$A$10:$T$200,11,FALSE)),"",VLOOKUP(A110,'[1]Z09 政府性基金预算财政拨款收入支出决算表(财决09表)'!$A$10:$T$200,11,FALSE))</f>
        <v/>
      </c>
      <c r="G110" s="127" t="str">
        <f>IF(ISERROR(VLOOKUP(A110,'[1]Z09 政府性基金预算财政拨款收入支出决算表(财决09表)'!$A$10:$T$200,12,FALSE)),"",VLOOKUP(A110,'[1]Z09 政府性基金预算财政拨款收入支出决算表(财决09表)'!$A$10:$T$200,12,FALSE))</f>
        <v/>
      </c>
      <c r="H110" s="127" t="str">
        <f>IF(ISERROR(VLOOKUP(A110,'[1]Z09 政府性基金预算财政拨款收入支出决算表(财决09表)'!$A$10:$T$200,15,FALSE)),"",VLOOKUP(A110,'[1]Z09 政府性基金预算财政拨款收入支出决算表(财决09表)'!$A$10:$T$200,15,FALSE))</f>
        <v/>
      </c>
      <c r="I110" s="127" t="str">
        <f>IF(ISERROR(VLOOKUP(A110,'[1]Z09 政府性基金预算财政拨款收入支出决算表(财决09表)'!$A$10:$T$200,16,FALSE)),"",VLOOKUP(A110,'[1]Z09 政府性基金预算财政拨款收入支出决算表(财决09表)'!$A$10:$T$200,16,FALSE))</f>
        <v/>
      </c>
      <c r="J110" s="122">
        <f>'[1]Z09 政府性基金预算财政拨款收入支出决算表(财决09表)'!$A107</f>
        <v>0</v>
      </c>
      <c r="K110" s="178">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122" t="str">
        <f t="shared" si="4"/>
        <v/>
      </c>
    </row>
    <row r="111" spans="1:12" ht="22.5" customHeight="1">
      <c r="A111" s="125" t="str">
        <f t="shared" si="5"/>
        <v/>
      </c>
      <c r="B111" s="125"/>
      <c r="C111" s="195" t="str">
        <f>IF(ISERROR(VLOOKUP(A111,'[1]Z09 政府性基金预算财政拨款收入支出决算表(财决09表)'!$A$10:$T$200,4,FALSE)),"",VLOOKUP(A111,'[1]Z09 政府性基金预算财政拨款收入支出决算表(财决09表)'!$A$10:$T$200,4,FALSE))</f>
        <v/>
      </c>
      <c r="D111" s="127" t="str">
        <f>IF(ISERROR(VLOOKUP(A111,'[1]Z09 政府性基金预算财政拨款收入支出决算表(财决09表)'!$A$10:$T$200,5,FALSE)),"",VLOOKUP(A111,'[1]Z09 政府性基金预算财政拨款收入支出决算表(财决09表)'!$A$10:$T$200,5,FALSE))</f>
        <v/>
      </c>
      <c r="E111" s="127" t="str">
        <f>IF(ISERROR(VLOOKUP(A111,'[1]Z09 政府性基金预算财政拨款收入支出决算表(财决09表)'!$A$10:$T$200,8,FALSE)),"",VLOOKUP(A111,'[1]Z09 政府性基金预算财政拨款收入支出决算表(财决09表)'!$A$10:$T$200,8,FALSE))</f>
        <v/>
      </c>
      <c r="F111" s="127" t="str">
        <f>IF(ISERROR(VLOOKUP(A111,'[1]Z09 政府性基金预算财政拨款收入支出决算表(财决09表)'!$A$10:$T$200,11,FALSE)),"",VLOOKUP(A111,'[1]Z09 政府性基金预算财政拨款收入支出决算表(财决09表)'!$A$10:$T$200,11,FALSE))</f>
        <v/>
      </c>
      <c r="G111" s="127" t="str">
        <f>IF(ISERROR(VLOOKUP(A111,'[1]Z09 政府性基金预算财政拨款收入支出决算表(财决09表)'!$A$10:$T$200,12,FALSE)),"",VLOOKUP(A111,'[1]Z09 政府性基金预算财政拨款收入支出决算表(财决09表)'!$A$10:$T$200,12,FALSE))</f>
        <v/>
      </c>
      <c r="H111" s="127" t="str">
        <f>IF(ISERROR(VLOOKUP(A111,'[1]Z09 政府性基金预算财政拨款收入支出决算表(财决09表)'!$A$10:$T$200,15,FALSE)),"",VLOOKUP(A111,'[1]Z09 政府性基金预算财政拨款收入支出决算表(财决09表)'!$A$10:$T$200,15,FALSE))</f>
        <v/>
      </c>
      <c r="I111" s="127" t="str">
        <f>IF(ISERROR(VLOOKUP(A111,'[1]Z09 政府性基金预算财政拨款收入支出决算表(财决09表)'!$A$10:$T$200,16,FALSE)),"",VLOOKUP(A111,'[1]Z09 政府性基金预算财政拨款收入支出决算表(财决09表)'!$A$10:$T$200,16,FALSE))</f>
        <v/>
      </c>
      <c r="J111" s="122">
        <f>'[1]Z09 政府性基金预算财政拨款收入支出决算表(财决09表)'!$A108</f>
        <v>0</v>
      </c>
      <c r="K111" s="178">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122" t="str">
        <f t="shared" si="4"/>
        <v/>
      </c>
    </row>
    <row r="112" spans="1:12" ht="22.5" customHeight="1">
      <c r="A112" s="125" t="str">
        <f t="shared" si="5"/>
        <v/>
      </c>
      <c r="B112" s="125"/>
      <c r="C112" s="195" t="str">
        <f>IF(ISERROR(VLOOKUP(A112,'[1]Z09 政府性基金预算财政拨款收入支出决算表(财决09表)'!$A$10:$T$200,4,FALSE)),"",VLOOKUP(A112,'[1]Z09 政府性基金预算财政拨款收入支出决算表(财决09表)'!$A$10:$T$200,4,FALSE))</f>
        <v/>
      </c>
      <c r="D112" s="127" t="str">
        <f>IF(ISERROR(VLOOKUP(A112,'[1]Z09 政府性基金预算财政拨款收入支出决算表(财决09表)'!$A$10:$T$200,5,FALSE)),"",VLOOKUP(A112,'[1]Z09 政府性基金预算财政拨款收入支出决算表(财决09表)'!$A$10:$T$200,5,FALSE))</f>
        <v/>
      </c>
      <c r="E112" s="127" t="str">
        <f>IF(ISERROR(VLOOKUP(A112,'[1]Z09 政府性基金预算财政拨款收入支出决算表(财决09表)'!$A$10:$T$200,8,FALSE)),"",VLOOKUP(A112,'[1]Z09 政府性基金预算财政拨款收入支出决算表(财决09表)'!$A$10:$T$200,8,FALSE))</f>
        <v/>
      </c>
      <c r="F112" s="127" t="str">
        <f>IF(ISERROR(VLOOKUP(A112,'[1]Z09 政府性基金预算财政拨款收入支出决算表(财决09表)'!$A$10:$T$200,11,FALSE)),"",VLOOKUP(A112,'[1]Z09 政府性基金预算财政拨款收入支出决算表(财决09表)'!$A$10:$T$200,11,FALSE))</f>
        <v/>
      </c>
      <c r="G112" s="127" t="str">
        <f>IF(ISERROR(VLOOKUP(A112,'[1]Z09 政府性基金预算财政拨款收入支出决算表(财决09表)'!$A$10:$T$200,12,FALSE)),"",VLOOKUP(A112,'[1]Z09 政府性基金预算财政拨款收入支出决算表(财决09表)'!$A$10:$T$200,12,FALSE))</f>
        <v/>
      </c>
      <c r="H112" s="127" t="str">
        <f>IF(ISERROR(VLOOKUP(A112,'[1]Z09 政府性基金预算财政拨款收入支出决算表(财决09表)'!$A$10:$T$200,15,FALSE)),"",VLOOKUP(A112,'[1]Z09 政府性基金预算财政拨款收入支出决算表(财决09表)'!$A$10:$T$200,15,FALSE))</f>
        <v/>
      </c>
      <c r="I112" s="127" t="str">
        <f>IF(ISERROR(VLOOKUP(A112,'[1]Z09 政府性基金预算财政拨款收入支出决算表(财决09表)'!$A$10:$T$200,16,FALSE)),"",VLOOKUP(A112,'[1]Z09 政府性基金预算财政拨款收入支出决算表(财决09表)'!$A$10:$T$200,16,FALSE))</f>
        <v/>
      </c>
      <c r="J112" s="122">
        <f>'[1]Z09 政府性基金预算财政拨款收入支出决算表(财决09表)'!$A109</f>
        <v>0</v>
      </c>
      <c r="K112" s="178">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122" t="str">
        <f t="shared" si="4"/>
        <v/>
      </c>
    </row>
    <row r="113" spans="1:12" ht="22.5" customHeight="1">
      <c r="A113" s="125" t="str">
        <f t="shared" si="5"/>
        <v/>
      </c>
      <c r="B113" s="125"/>
      <c r="C113" s="195" t="str">
        <f>IF(ISERROR(VLOOKUP(A113,'[1]Z09 政府性基金预算财政拨款收入支出决算表(财决09表)'!$A$10:$T$200,4,FALSE)),"",VLOOKUP(A113,'[1]Z09 政府性基金预算财政拨款收入支出决算表(财决09表)'!$A$10:$T$200,4,FALSE))</f>
        <v/>
      </c>
      <c r="D113" s="127" t="str">
        <f>IF(ISERROR(VLOOKUP(A113,'[1]Z09 政府性基金预算财政拨款收入支出决算表(财决09表)'!$A$10:$T$200,5,FALSE)),"",VLOOKUP(A113,'[1]Z09 政府性基金预算财政拨款收入支出决算表(财决09表)'!$A$10:$T$200,5,FALSE))</f>
        <v/>
      </c>
      <c r="E113" s="127" t="str">
        <f>IF(ISERROR(VLOOKUP(A113,'[1]Z09 政府性基金预算财政拨款收入支出决算表(财决09表)'!$A$10:$T$200,8,FALSE)),"",VLOOKUP(A113,'[1]Z09 政府性基金预算财政拨款收入支出决算表(财决09表)'!$A$10:$T$200,8,FALSE))</f>
        <v/>
      </c>
      <c r="F113" s="127" t="str">
        <f>IF(ISERROR(VLOOKUP(A113,'[1]Z09 政府性基金预算财政拨款收入支出决算表(财决09表)'!$A$10:$T$200,11,FALSE)),"",VLOOKUP(A113,'[1]Z09 政府性基金预算财政拨款收入支出决算表(财决09表)'!$A$10:$T$200,11,FALSE))</f>
        <v/>
      </c>
      <c r="G113" s="127" t="str">
        <f>IF(ISERROR(VLOOKUP(A113,'[1]Z09 政府性基金预算财政拨款收入支出决算表(财决09表)'!$A$10:$T$200,12,FALSE)),"",VLOOKUP(A113,'[1]Z09 政府性基金预算财政拨款收入支出决算表(财决09表)'!$A$10:$T$200,12,FALSE))</f>
        <v/>
      </c>
      <c r="H113" s="127" t="str">
        <f>IF(ISERROR(VLOOKUP(A113,'[1]Z09 政府性基金预算财政拨款收入支出决算表(财决09表)'!$A$10:$T$200,15,FALSE)),"",VLOOKUP(A113,'[1]Z09 政府性基金预算财政拨款收入支出决算表(财决09表)'!$A$10:$T$200,15,FALSE))</f>
        <v/>
      </c>
      <c r="I113" s="127" t="str">
        <f>IF(ISERROR(VLOOKUP(A113,'[1]Z09 政府性基金预算财政拨款收入支出决算表(财决09表)'!$A$10:$T$200,16,FALSE)),"",VLOOKUP(A113,'[1]Z09 政府性基金预算财政拨款收入支出决算表(财决09表)'!$A$10:$T$200,16,FALSE))</f>
        <v/>
      </c>
      <c r="J113" s="122">
        <f>'[1]Z09 政府性基金预算财政拨款收入支出决算表(财决09表)'!$A110</f>
        <v>0</v>
      </c>
      <c r="K113" s="178">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122" t="str">
        <f t="shared" si="4"/>
        <v/>
      </c>
    </row>
    <row r="114" spans="1:12" ht="22.5" customHeight="1">
      <c r="A114" s="125" t="str">
        <f t="shared" si="5"/>
        <v/>
      </c>
      <c r="B114" s="125"/>
      <c r="C114" s="195" t="str">
        <f>IF(ISERROR(VLOOKUP(A114,'[1]Z09 政府性基金预算财政拨款收入支出决算表(财决09表)'!$A$10:$T$200,4,FALSE)),"",VLOOKUP(A114,'[1]Z09 政府性基金预算财政拨款收入支出决算表(财决09表)'!$A$10:$T$200,4,FALSE))</f>
        <v/>
      </c>
      <c r="D114" s="127" t="str">
        <f>IF(ISERROR(VLOOKUP(A114,'[1]Z09 政府性基金预算财政拨款收入支出决算表(财决09表)'!$A$10:$T$200,5,FALSE)),"",VLOOKUP(A114,'[1]Z09 政府性基金预算财政拨款收入支出决算表(财决09表)'!$A$10:$T$200,5,FALSE))</f>
        <v/>
      </c>
      <c r="E114" s="127" t="str">
        <f>IF(ISERROR(VLOOKUP(A114,'[1]Z09 政府性基金预算财政拨款收入支出决算表(财决09表)'!$A$10:$T$200,8,FALSE)),"",VLOOKUP(A114,'[1]Z09 政府性基金预算财政拨款收入支出决算表(财决09表)'!$A$10:$T$200,8,FALSE))</f>
        <v/>
      </c>
      <c r="F114" s="127" t="str">
        <f>IF(ISERROR(VLOOKUP(A114,'[1]Z09 政府性基金预算财政拨款收入支出决算表(财决09表)'!$A$10:$T$200,11,FALSE)),"",VLOOKUP(A114,'[1]Z09 政府性基金预算财政拨款收入支出决算表(财决09表)'!$A$10:$T$200,11,FALSE))</f>
        <v/>
      </c>
      <c r="G114" s="127" t="str">
        <f>IF(ISERROR(VLOOKUP(A114,'[1]Z09 政府性基金预算财政拨款收入支出决算表(财决09表)'!$A$10:$T$200,12,FALSE)),"",VLOOKUP(A114,'[1]Z09 政府性基金预算财政拨款收入支出决算表(财决09表)'!$A$10:$T$200,12,FALSE))</f>
        <v/>
      </c>
      <c r="H114" s="127" t="str">
        <f>IF(ISERROR(VLOOKUP(A114,'[1]Z09 政府性基金预算财政拨款收入支出决算表(财决09表)'!$A$10:$T$200,15,FALSE)),"",VLOOKUP(A114,'[1]Z09 政府性基金预算财政拨款收入支出决算表(财决09表)'!$A$10:$T$200,15,FALSE))</f>
        <v/>
      </c>
      <c r="I114" s="127" t="str">
        <f>IF(ISERROR(VLOOKUP(A114,'[1]Z09 政府性基金预算财政拨款收入支出决算表(财决09表)'!$A$10:$T$200,16,FALSE)),"",VLOOKUP(A114,'[1]Z09 政府性基金预算财政拨款收入支出决算表(财决09表)'!$A$10:$T$200,16,FALSE))</f>
        <v/>
      </c>
      <c r="J114" s="122">
        <f>'[1]Z09 政府性基金预算财政拨款收入支出决算表(财决09表)'!$A111</f>
        <v>0</v>
      </c>
      <c r="K114" s="178">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122" t="str">
        <f t="shared" si="4"/>
        <v/>
      </c>
    </row>
    <row r="115" spans="1:12" ht="22.5" customHeight="1">
      <c r="A115" s="125" t="str">
        <f t="shared" si="5"/>
        <v/>
      </c>
      <c r="B115" s="125"/>
      <c r="C115" s="195" t="str">
        <f>IF(ISERROR(VLOOKUP(A115,'[1]Z09 政府性基金预算财政拨款收入支出决算表(财决09表)'!$A$10:$T$200,4,FALSE)),"",VLOOKUP(A115,'[1]Z09 政府性基金预算财政拨款收入支出决算表(财决09表)'!$A$10:$T$200,4,FALSE))</f>
        <v/>
      </c>
      <c r="D115" s="127" t="str">
        <f>IF(ISERROR(VLOOKUP(A115,'[1]Z09 政府性基金预算财政拨款收入支出决算表(财决09表)'!$A$10:$T$200,5,FALSE)),"",VLOOKUP(A115,'[1]Z09 政府性基金预算财政拨款收入支出决算表(财决09表)'!$A$10:$T$200,5,FALSE))</f>
        <v/>
      </c>
      <c r="E115" s="127" t="str">
        <f>IF(ISERROR(VLOOKUP(A115,'[1]Z09 政府性基金预算财政拨款收入支出决算表(财决09表)'!$A$10:$T$200,8,FALSE)),"",VLOOKUP(A115,'[1]Z09 政府性基金预算财政拨款收入支出决算表(财决09表)'!$A$10:$T$200,8,FALSE))</f>
        <v/>
      </c>
      <c r="F115" s="127" t="str">
        <f>IF(ISERROR(VLOOKUP(A115,'[1]Z09 政府性基金预算财政拨款收入支出决算表(财决09表)'!$A$10:$T$200,11,FALSE)),"",VLOOKUP(A115,'[1]Z09 政府性基金预算财政拨款收入支出决算表(财决09表)'!$A$10:$T$200,11,FALSE))</f>
        <v/>
      </c>
      <c r="G115" s="127" t="str">
        <f>IF(ISERROR(VLOOKUP(A115,'[1]Z09 政府性基金预算财政拨款收入支出决算表(财决09表)'!$A$10:$T$200,12,FALSE)),"",VLOOKUP(A115,'[1]Z09 政府性基金预算财政拨款收入支出决算表(财决09表)'!$A$10:$T$200,12,FALSE))</f>
        <v/>
      </c>
      <c r="H115" s="127" t="str">
        <f>IF(ISERROR(VLOOKUP(A115,'[1]Z09 政府性基金预算财政拨款收入支出决算表(财决09表)'!$A$10:$T$200,15,FALSE)),"",VLOOKUP(A115,'[1]Z09 政府性基金预算财政拨款收入支出决算表(财决09表)'!$A$10:$T$200,15,FALSE))</f>
        <v/>
      </c>
      <c r="I115" s="127" t="str">
        <f>IF(ISERROR(VLOOKUP(A115,'[1]Z09 政府性基金预算财政拨款收入支出决算表(财决09表)'!$A$10:$T$200,16,FALSE)),"",VLOOKUP(A115,'[1]Z09 政府性基金预算财政拨款收入支出决算表(财决09表)'!$A$10:$T$200,16,FALSE))</f>
        <v/>
      </c>
      <c r="J115" s="122">
        <f>'[1]Z09 政府性基金预算财政拨款收入支出决算表(财决09表)'!$A112</f>
        <v>0</v>
      </c>
      <c r="K115" s="178">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122" t="str">
        <f t="shared" si="4"/>
        <v/>
      </c>
    </row>
    <row r="116" spans="1:12" ht="22.5" customHeight="1">
      <c r="A116" s="125" t="str">
        <f t="shared" si="5"/>
        <v/>
      </c>
      <c r="B116" s="125"/>
      <c r="C116" s="195" t="str">
        <f>IF(ISERROR(VLOOKUP(A116,'[1]Z09 政府性基金预算财政拨款收入支出决算表(财决09表)'!$A$10:$T$200,4,FALSE)),"",VLOOKUP(A116,'[1]Z09 政府性基金预算财政拨款收入支出决算表(财决09表)'!$A$10:$T$200,4,FALSE))</f>
        <v/>
      </c>
      <c r="D116" s="127" t="str">
        <f>IF(ISERROR(VLOOKUP(A116,'[1]Z09 政府性基金预算财政拨款收入支出决算表(财决09表)'!$A$10:$T$200,5,FALSE)),"",VLOOKUP(A116,'[1]Z09 政府性基金预算财政拨款收入支出决算表(财决09表)'!$A$10:$T$200,5,FALSE))</f>
        <v/>
      </c>
      <c r="E116" s="127" t="str">
        <f>IF(ISERROR(VLOOKUP(A116,'[1]Z09 政府性基金预算财政拨款收入支出决算表(财决09表)'!$A$10:$T$200,8,FALSE)),"",VLOOKUP(A116,'[1]Z09 政府性基金预算财政拨款收入支出决算表(财决09表)'!$A$10:$T$200,8,FALSE))</f>
        <v/>
      </c>
      <c r="F116" s="127" t="str">
        <f>IF(ISERROR(VLOOKUP(A116,'[1]Z09 政府性基金预算财政拨款收入支出决算表(财决09表)'!$A$10:$T$200,11,FALSE)),"",VLOOKUP(A116,'[1]Z09 政府性基金预算财政拨款收入支出决算表(财决09表)'!$A$10:$T$200,11,FALSE))</f>
        <v/>
      </c>
      <c r="G116" s="127" t="str">
        <f>IF(ISERROR(VLOOKUP(A116,'[1]Z09 政府性基金预算财政拨款收入支出决算表(财决09表)'!$A$10:$T$200,12,FALSE)),"",VLOOKUP(A116,'[1]Z09 政府性基金预算财政拨款收入支出决算表(财决09表)'!$A$10:$T$200,12,FALSE))</f>
        <v/>
      </c>
      <c r="H116" s="127" t="str">
        <f>IF(ISERROR(VLOOKUP(A116,'[1]Z09 政府性基金预算财政拨款收入支出决算表(财决09表)'!$A$10:$T$200,15,FALSE)),"",VLOOKUP(A116,'[1]Z09 政府性基金预算财政拨款收入支出决算表(财决09表)'!$A$10:$T$200,15,FALSE))</f>
        <v/>
      </c>
      <c r="I116" s="127" t="str">
        <f>IF(ISERROR(VLOOKUP(A116,'[1]Z09 政府性基金预算财政拨款收入支出决算表(财决09表)'!$A$10:$T$200,16,FALSE)),"",VLOOKUP(A116,'[1]Z09 政府性基金预算财政拨款收入支出决算表(财决09表)'!$A$10:$T$200,16,FALSE))</f>
        <v/>
      </c>
      <c r="J116" s="122">
        <f>'[1]Z09 政府性基金预算财政拨款收入支出决算表(财决09表)'!$A113</f>
        <v>0</v>
      </c>
      <c r="K116" s="178">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122" t="str">
        <f t="shared" si="4"/>
        <v/>
      </c>
    </row>
    <row r="117" spans="1:12" ht="22.5" customHeight="1">
      <c r="A117" s="125" t="str">
        <f t="shared" si="5"/>
        <v/>
      </c>
      <c r="B117" s="125"/>
      <c r="C117" s="195" t="str">
        <f>IF(ISERROR(VLOOKUP(A117,'[1]Z09 政府性基金预算财政拨款收入支出决算表(财决09表)'!$A$10:$T$200,4,FALSE)),"",VLOOKUP(A117,'[1]Z09 政府性基金预算财政拨款收入支出决算表(财决09表)'!$A$10:$T$200,4,FALSE))</f>
        <v/>
      </c>
      <c r="D117" s="127" t="str">
        <f>IF(ISERROR(VLOOKUP(A117,'[1]Z09 政府性基金预算财政拨款收入支出决算表(财决09表)'!$A$10:$T$200,5,FALSE)),"",VLOOKUP(A117,'[1]Z09 政府性基金预算财政拨款收入支出决算表(财决09表)'!$A$10:$T$200,5,FALSE))</f>
        <v/>
      </c>
      <c r="E117" s="127" t="str">
        <f>IF(ISERROR(VLOOKUP(A117,'[1]Z09 政府性基金预算财政拨款收入支出决算表(财决09表)'!$A$10:$T$200,8,FALSE)),"",VLOOKUP(A117,'[1]Z09 政府性基金预算财政拨款收入支出决算表(财决09表)'!$A$10:$T$200,8,FALSE))</f>
        <v/>
      </c>
      <c r="F117" s="127" t="str">
        <f>IF(ISERROR(VLOOKUP(A117,'[1]Z09 政府性基金预算财政拨款收入支出决算表(财决09表)'!$A$10:$T$200,11,FALSE)),"",VLOOKUP(A117,'[1]Z09 政府性基金预算财政拨款收入支出决算表(财决09表)'!$A$10:$T$200,11,FALSE))</f>
        <v/>
      </c>
      <c r="G117" s="127" t="str">
        <f>IF(ISERROR(VLOOKUP(A117,'[1]Z09 政府性基金预算财政拨款收入支出决算表(财决09表)'!$A$10:$T$200,12,FALSE)),"",VLOOKUP(A117,'[1]Z09 政府性基金预算财政拨款收入支出决算表(财决09表)'!$A$10:$T$200,12,FALSE))</f>
        <v/>
      </c>
      <c r="H117" s="127" t="str">
        <f>IF(ISERROR(VLOOKUP(A117,'[1]Z09 政府性基金预算财政拨款收入支出决算表(财决09表)'!$A$10:$T$200,15,FALSE)),"",VLOOKUP(A117,'[1]Z09 政府性基金预算财政拨款收入支出决算表(财决09表)'!$A$10:$T$200,15,FALSE))</f>
        <v/>
      </c>
      <c r="I117" s="127" t="str">
        <f>IF(ISERROR(VLOOKUP(A117,'[1]Z09 政府性基金预算财政拨款收入支出决算表(财决09表)'!$A$10:$T$200,16,FALSE)),"",VLOOKUP(A117,'[1]Z09 政府性基金预算财政拨款收入支出决算表(财决09表)'!$A$10:$T$200,16,FALSE))</f>
        <v/>
      </c>
      <c r="J117" s="122">
        <f>'[1]Z09 政府性基金预算财政拨款收入支出决算表(财决09表)'!$A114</f>
        <v>0</v>
      </c>
      <c r="K117" s="178">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122" t="str">
        <f t="shared" si="4"/>
        <v/>
      </c>
    </row>
    <row r="118" spans="1:12" ht="22.5" customHeight="1">
      <c r="A118" s="125" t="str">
        <f t="shared" si="5"/>
        <v/>
      </c>
      <c r="B118" s="125"/>
      <c r="C118" s="195" t="str">
        <f>IF(ISERROR(VLOOKUP(A118,'[1]Z09 政府性基金预算财政拨款收入支出决算表(财决09表)'!$A$10:$T$200,4,FALSE)),"",VLOOKUP(A118,'[1]Z09 政府性基金预算财政拨款收入支出决算表(财决09表)'!$A$10:$T$200,4,FALSE))</f>
        <v/>
      </c>
      <c r="D118" s="127" t="str">
        <f>IF(ISERROR(VLOOKUP(A118,'[1]Z09 政府性基金预算财政拨款收入支出决算表(财决09表)'!$A$10:$T$200,5,FALSE)),"",VLOOKUP(A118,'[1]Z09 政府性基金预算财政拨款收入支出决算表(财决09表)'!$A$10:$T$200,5,FALSE))</f>
        <v/>
      </c>
      <c r="E118" s="127" t="str">
        <f>IF(ISERROR(VLOOKUP(A118,'[1]Z09 政府性基金预算财政拨款收入支出决算表(财决09表)'!$A$10:$T$200,8,FALSE)),"",VLOOKUP(A118,'[1]Z09 政府性基金预算财政拨款收入支出决算表(财决09表)'!$A$10:$T$200,8,FALSE))</f>
        <v/>
      </c>
      <c r="F118" s="127" t="str">
        <f>IF(ISERROR(VLOOKUP(A118,'[1]Z09 政府性基金预算财政拨款收入支出决算表(财决09表)'!$A$10:$T$200,11,FALSE)),"",VLOOKUP(A118,'[1]Z09 政府性基金预算财政拨款收入支出决算表(财决09表)'!$A$10:$T$200,11,FALSE))</f>
        <v/>
      </c>
      <c r="G118" s="127" t="str">
        <f>IF(ISERROR(VLOOKUP(A118,'[1]Z09 政府性基金预算财政拨款收入支出决算表(财决09表)'!$A$10:$T$200,12,FALSE)),"",VLOOKUP(A118,'[1]Z09 政府性基金预算财政拨款收入支出决算表(财决09表)'!$A$10:$T$200,12,FALSE))</f>
        <v/>
      </c>
      <c r="H118" s="127" t="str">
        <f>IF(ISERROR(VLOOKUP(A118,'[1]Z09 政府性基金预算财政拨款收入支出决算表(财决09表)'!$A$10:$T$200,15,FALSE)),"",VLOOKUP(A118,'[1]Z09 政府性基金预算财政拨款收入支出决算表(财决09表)'!$A$10:$T$200,15,FALSE))</f>
        <v/>
      </c>
      <c r="I118" s="127" t="str">
        <f>IF(ISERROR(VLOOKUP(A118,'[1]Z09 政府性基金预算财政拨款收入支出决算表(财决09表)'!$A$10:$T$200,16,FALSE)),"",VLOOKUP(A118,'[1]Z09 政府性基金预算财政拨款收入支出决算表(财决09表)'!$A$10:$T$200,16,FALSE))</f>
        <v/>
      </c>
      <c r="J118" s="122">
        <f>'[1]Z09 政府性基金预算财政拨款收入支出决算表(财决09表)'!$A115</f>
        <v>0</v>
      </c>
      <c r="K118" s="178">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122" t="str">
        <f t="shared" si="4"/>
        <v/>
      </c>
    </row>
    <row r="119" spans="1:12" ht="22.5" customHeight="1">
      <c r="A119" s="125" t="str">
        <f t="shared" si="5"/>
        <v/>
      </c>
      <c r="B119" s="125"/>
      <c r="C119" s="195" t="str">
        <f>IF(ISERROR(VLOOKUP(A119,'[1]Z09 政府性基金预算财政拨款收入支出决算表(财决09表)'!$A$10:$T$200,4,FALSE)),"",VLOOKUP(A119,'[1]Z09 政府性基金预算财政拨款收入支出决算表(财决09表)'!$A$10:$T$200,4,FALSE))</f>
        <v/>
      </c>
      <c r="D119" s="127" t="str">
        <f>IF(ISERROR(VLOOKUP(A119,'[1]Z09 政府性基金预算财政拨款收入支出决算表(财决09表)'!$A$10:$T$200,5,FALSE)),"",VLOOKUP(A119,'[1]Z09 政府性基金预算财政拨款收入支出决算表(财决09表)'!$A$10:$T$200,5,FALSE))</f>
        <v/>
      </c>
      <c r="E119" s="127" t="str">
        <f>IF(ISERROR(VLOOKUP(A119,'[1]Z09 政府性基金预算财政拨款收入支出决算表(财决09表)'!$A$10:$T$200,8,FALSE)),"",VLOOKUP(A119,'[1]Z09 政府性基金预算财政拨款收入支出决算表(财决09表)'!$A$10:$T$200,8,FALSE))</f>
        <v/>
      </c>
      <c r="F119" s="127" t="str">
        <f>IF(ISERROR(VLOOKUP(A119,'[1]Z09 政府性基金预算财政拨款收入支出决算表(财决09表)'!$A$10:$T$200,11,FALSE)),"",VLOOKUP(A119,'[1]Z09 政府性基金预算财政拨款收入支出决算表(财决09表)'!$A$10:$T$200,11,FALSE))</f>
        <v/>
      </c>
      <c r="G119" s="127" t="str">
        <f>IF(ISERROR(VLOOKUP(A119,'[1]Z09 政府性基金预算财政拨款收入支出决算表(财决09表)'!$A$10:$T$200,12,FALSE)),"",VLOOKUP(A119,'[1]Z09 政府性基金预算财政拨款收入支出决算表(财决09表)'!$A$10:$T$200,12,FALSE))</f>
        <v/>
      </c>
      <c r="H119" s="127" t="str">
        <f>IF(ISERROR(VLOOKUP(A119,'[1]Z09 政府性基金预算财政拨款收入支出决算表(财决09表)'!$A$10:$T$200,15,FALSE)),"",VLOOKUP(A119,'[1]Z09 政府性基金预算财政拨款收入支出决算表(财决09表)'!$A$10:$T$200,15,FALSE))</f>
        <v/>
      </c>
      <c r="I119" s="127" t="str">
        <f>IF(ISERROR(VLOOKUP(A119,'[1]Z09 政府性基金预算财政拨款收入支出决算表(财决09表)'!$A$10:$T$200,16,FALSE)),"",VLOOKUP(A119,'[1]Z09 政府性基金预算财政拨款收入支出决算表(财决09表)'!$A$10:$T$200,16,FALSE))</f>
        <v/>
      </c>
      <c r="J119" s="122">
        <f>'[1]Z09 政府性基金预算财政拨款收入支出决算表(财决09表)'!$A116</f>
        <v>0</v>
      </c>
      <c r="K119" s="178">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122" t="str">
        <f t="shared" si="4"/>
        <v/>
      </c>
    </row>
    <row r="120" spans="1:12" ht="22.5" customHeight="1">
      <c r="A120" s="125" t="str">
        <f t="shared" si="5"/>
        <v/>
      </c>
      <c r="B120" s="125"/>
      <c r="C120" s="195" t="str">
        <f>IF(ISERROR(VLOOKUP(A120,'[1]Z09 政府性基金预算财政拨款收入支出决算表(财决09表)'!$A$10:$T$200,4,FALSE)),"",VLOOKUP(A120,'[1]Z09 政府性基金预算财政拨款收入支出决算表(财决09表)'!$A$10:$T$200,4,FALSE))</f>
        <v/>
      </c>
      <c r="D120" s="127" t="str">
        <f>IF(ISERROR(VLOOKUP(A120,'[1]Z09 政府性基金预算财政拨款收入支出决算表(财决09表)'!$A$10:$T$200,5,FALSE)),"",VLOOKUP(A120,'[1]Z09 政府性基金预算财政拨款收入支出决算表(财决09表)'!$A$10:$T$200,5,FALSE))</f>
        <v/>
      </c>
      <c r="E120" s="127" t="str">
        <f>IF(ISERROR(VLOOKUP(A120,'[1]Z09 政府性基金预算财政拨款收入支出决算表(财决09表)'!$A$10:$T$200,8,FALSE)),"",VLOOKUP(A120,'[1]Z09 政府性基金预算财政拨款收入支出决算表(财决09表)'!$A$10:$T$200,8,FALSE))</f>
        <v/>
      </c>
      <c r="F120" s="127" t="str">
        <f>IF(ISERROR(VLOOKUP(A120,'[1]Z09 政府性基金预算财政拨款收入支出决算表(财决09表)'!$A$10:$T$200,11,FALSE)),"",VLOOKUP(A120,'[1]Z09 政府性基金预算财政拨款收入支出决算表(财决09表)'!$A$10:$T$200,11,FALSE))</f>
        <v/>
      </c>
      <c r="G120" s="127" t="str">
        <f>IF(ISERROR(VLOOKUP(A120,'[1]Z09 政府性基金预算财政拨款收入支出决算表(财决09表)'!$A$10:$T$200,12,FALSE)),"",VLOOKUP(A120,'[1]Z09 政府性基金预算财政拨款收入支出决算表(财决09表)'!$A$10:$T$200,12,FALSE))</f>
        <v/>
      </c>
      <c r="H120" s="127" t="str">
        <f>IF(ISERROR(VLOOKUP(A120,'[1]Z09 政府性基金预算财政拨款收入支出决算表(财决09表)'!$A$10:$T$200,15,FALSE)),"",VLOOKUP(A120,'[1]Z09 政府性基金预算财政拨款收入支出决算表(财决09表)'!$A$10:$T$200,15,FALSE))</f>
        <v/>
      </c>
      <c r="I120" s="127" t="str">
        <f>IF(ISERROR(VLOOKUP(A120,'[1]Z09 政府性基金预算财政拨款收入支出决算表(财决09表)'!$A$10:$T$200,16,FALSE)),"",VLOOKUP(A120,'[1]Z09 政府性基金预算财政拨款收入支出决算表(财决09表)'!$A$10:$T$200,16,FALSE))</f>
        <v/>
      </c>
      <c r="J120" s="122">
        <f>'[1]Z09 政府性基金预算财政拨款收入支出决算表(财决09表)'!$A117</f>
        <v>0</v>
      </c>
      <c r="K120" s="178">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122" t="str">
        <f t="shared" si="4"/>
        <v/>
      </c>
    </row>
    <row r="121" spans="1:12" ht="22.5" customHeight="1">
      <c r="A121" s="125" t="str">
        <f t="shared" si="5"/>
        <v/>
      </c>
      <c r="B121" s="125"/>
      <c r="C121" s="195" t="str">
        <f>IF(ISERROR(VLOOKUP(A121,'[1]Z09 政府性基金预算财政拨款收入支出决算表(财决09表)'!$A$10:$T$200,4,FALSE)),"",VLOOKUP(A121,'[1]Z09 政府性基金预算财政拨款收入支出决算表(财决09表)'!$A$10:$T$200,4,FALSE))</f>
        <v/>
      </c>
      <c r="D121" s="127" t="str">
        <f>IF(ISERROR(VLOOKUP(A121,'[1]Z09 政府性基金预算财政拨款收入支出决算表(财决09表)'!$A$10:$T$200,5,FALSE)),"",VLOOKUP(A121,'[1]Z09 政府性基金预算财政拨款收入支出决算表(财决09表)'!$A$10:$T$200,5,FALSE))</f>
        <v/>
      </c>
      <c r="E121" s="127" t="str">
        <f>IF(ISERROR(VLOOKUP(A121,'[1]Z09 政府性基金预算财政拨款收入支出决算表(财决09表)'!$A$10:$T$200,8,FALSE)),"",VLOOKUP(A121,'[1]Z09 政府性基金预算财政拨款收入支出决算表(财决09表)'!$A$10:$T$200,8,FALSE))</f>
        <v/>
      </c>
      <c r="F121" s="127" t="str">
        <f>IF(ISERROR(VLOOKUP(A121,'[1]Z09 政府性基金预算财政拨款收入支出决算表(财决09表)'!$A$10:$T$200,11,FALSE)),"",VLOOKUP(A121,'[1]Z09 政府性基金预算财政拨款收入支出决算表(财决09表)'!$A$10:$T$200,11,FALSE))</f>
        <v/>
      </c>
      <c r="G121" s="127" t="str">
        <f>IF(ISERROR(VLOOKUP(A121,'[1]Z09 政府性基金预算财政拨款收入支出决算表(财决09表)'!$A$10:$T$200,12,FALSE)),"",VLOOKUP(A121,'[1]Z09 政府性基金预算财政拨款收入支出决算表(财决09表)'!$A$10:$T$200,12,FALSE))</f>
        <v/>
      </c>
      <c r="H121" s="127" t="str">
        <f>IF(ISERROR(VLOOKUP(A121,'[1]Z09 政府性基金预算财政拨款收入支出决算表(财决09表)'!$A$10:$T$200,15,FALSE)),"",VLOOKUP(A121,'[1]Z09 政府性基金预算财政拨款收入支出决算表(财决09表)'!$A$10:$T$200,15,FALSE))</f>
        <v/>
      </c>
      <c r="I121" s="127" t="str">
        <f>IF(ISERROR(VLOOKUP(A121,'[1]Z09 政府性基金预算财政拨款收入支出决算表(财决09表)'!$A$10:$T$200,16,FALSE)),"",VLOOKUP(A121,'[1]Z09 政府性基金预算财政拨款收入支出决算表(财决09表)'!$A$10:$T$200,16,FALSE))</f>
        <v/>
      </c>
      <c r="J121" s="122">
        <f>'[1]Z09 政府性基金预算财政拨款收入支出决算表(财决09表)'!$A118</f>
        <v>0</v>
      </c>
      <c r="K121" s="178">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122" t="str">
        <f t="shared" si="4"/>
        <v/>
      </c>
    </row>
    <row r="122" spans="1:12" ht="22.5" customHeight="1">
      <c r="A122" s="125" t="str">
        <f t="shared" si="5"/>
        <v/>
      </c>
      <c r="B122" s="125"/>
      <c r="C122" s="195" t="str">
        <f>IF(ISERROR(VLOOKUP(A122,'[1]Z09 政府性基金预算财政拨款收入支出决算表(财决09表)'!$A$10:$T$200,4,FALSE)),"",VLOOKUP(A122,'[1]Z09 政府性基金预算财政拨款收入支出决算表(财决09表)'!$A$10:$T$200,4,FALSE))</f>
        <v/>
      </c>
      <c r="D122" s="127" t="str">
        <f>IF(ISERROR(VLOOKUP(A122,'[1]Z09 政府性基金预算财政拨款收入支出决算表(财决09表)'!$A$10:$T$200,5,FALSE)),"",VLOOKUP(A122,'[1]Z09 政府性基金预算财政拨款收入支出决算表(财决09表)'!$A$10:$T$200,5,FALSE))</f>
        <v/>
      </c>
      <c r="E122" s="127" t="str">
        <f>IF(ISERROR(VLOOKUP(A122,'[1]Z09 政府性基金预算财政拨款收入支出决算表(财决09表)'!$A$10:$T$200,8,FALSE)),"",VLOOKUP(A122,'[1]Z09 政府性基金预算财政拨款收入支出决算表(财决09表)'!$A$10:$T$200,8,FALSE))</f>
        <v/>
      </c>
      <c r="F122" s="127" t="str">
        <f>IF(ISERROR(VLOOKUP(A122,'[1]Z09 政府性基金预算财政拨款收入支出决算表(财决09表)'!$A$10:$T$200,11,FALSE)),"",VLOOKUP(A122,'[1]Z09 政府性基金预算财政拨款收入支出决算表(财决09表)'!$A$10:$T$200,11,FALSE))</f>
        <v/>
      </c>
      <c r="G122" s="127" t="str">
        <f>IF(ISERROR(VLOOKUP(A122,'[1]Z09 政府性基金预算财政拨款收入支出决算表(财决09表)'!$A$10:$T$200,12,FALSE)),"",VLOOKUP(A122,'[1]Z09 政府性基金预算财政拨款收入支出决算表(财决09表)'!$A$10:$T$200,12,FALSE))</f>
        <v/>
      </c>
      <c r="H122" s="127" t="str">
        <f>IF(ISERROR(VLOOKUP(A122,'[1]Z09 政府性基金预算财政拨款收入支出决算表(财决09表)'!$A$10:$T$200,15,FALSE)),"",VLOOKUP(A122,'[1]Z09 政府性基金预算财政拨款收入支出决算表(财决09表)'!$A$10:$T$200,15,FALSE))</f>
        <v/>
      </c>
      <c r="I122" s="127" t="str">
        <f>IF(ISERROR(VLOOKUP(A122,'[1]Z09 政府性基金预算财政拨款收入支出决算表(财决09表)'!$A$10:$T$200,16,FALSE)),"",VLOOKUP(A122,'[1]Z09 政府性基金预算财政拨款收入支出决算表(财决09表)'!$A$10:$T$200,16,FALSE))</f>
        <v/>
      </c>
      <c r="J122" s="122">
        <f>'[1]Z09 政府性基金预算财政拨款收入支出决算表(财决09表)'!$A119</f>
        <v>0</v>
      </c>
      <c r="K122" s="178">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122" t="str">
        <f t="shared" si="4"/>
        <v/>
      </c>
    </row>
    <row r="123" spans="1:12" ht="22.5" customHeight="1">
      <c r="A123" s="125" t="str">
        <f t="shared" si="5"/>
        <v/>
      </c>
      <c r="B123" s="125"/>
      <c r="C123" s="195" t="str">
        <f>IF(ISERROR(VLOOKUP(A123,'[1]Z09 政府性基金预算财政拨款收入支出决算表(财决09表)'!$A$10:$T$200,4,FALSE)),"",VLOOKUP(A123,'[1]Z09 政府性基金预算财政拨款收入支出决算表(财决09表)'!$A$10:$T$200,4,FALSE))</f>
        <v/>
      </c>
      <c r="D123" s="127" t="str">
        <f>IF(ISERROR(VLOOKUP(A123,'[1]Z09 政府性基金预算财政拨款收入支出决算表(财决09表)'!$A$10:$T$200,5,FALSE)),"",VLOOKUP(A123,'[1]Z09 政府性基金预算财政拨款收入支出决算表(财决09表)'!$A$10:$T$200,5,FALSE))</f>
        <v/>
      </c>
      <c r="E123" s="127" t="str">
        <f>IF(ISERROR(VLOOKUP(A123,'[1]Z09 政府性基金预算财政拨款收入支出决算表(财决09表)'!$A$10:$T$200,8,FALSE)),"",VLOOKUP(A123,'[1]Z09 政府性基金预算财政拨款收入支出决算表(财决09表)'!$A$10:$T$200,8,FALSE))</f>
        <v/>
      </c>
      <c r="F123" s="127" t="str">
        <f>IF(ISERROR(VLOOKUP(A123,'[1]Z09 政府性基金预算财政拨款收入支出决算表(财决09表)'!$A$10:$T$200,11,FALSE)),"",VLOOKUP(A123,'[1]Z09 政府性基金预算财政拨款收入支出决算表(财决09表)'!$A$10:$T$200,11,FALSE))</f>
        <v/>
      </c>
      <c r="G123" s="127" t="str">
        <f>IF(ISERROR(VLOOKUP(A123,'[1]Z09 政府性基金预算财政拨款收入支出决算表(财决09表)'!$A$10:$T$200,12,FALSE)),"",VLOOKUP(A123,'[1]Z09 政府性基金预算财政拨款收入支出决算表(财决09表)'!$A$10:$T$200,12,FALSE))</f>
        <v/>
      </c>
      <c r="H123" s="127" t="str">
        <f>IF(ISERROR(VLOOKUP(A123,'[1]Z09 政府性基金预算财政拨款收入支出决算表(财决09表)'!$A$10:$T$200,15,FALSE)),"",VLOOKUP(A123,'[1]Z09 政府性基金预算财政拨款收入支出决算表(财决09表)'!$A$10:$T$200,15,FALSE))</f>
        <v/>
      </c>
      <c r="I123" s="127" t="str">
        <f>IF(ISERROR(VLOOKUP(A123,'[1]Z09 政府性基金预算财政拨款收入支出决算表(财决09表)'!$A$10:$T$200,16,FALSE)),"",VLOOKUP(A123,'[1]Z09 政府性基金预算财政拨款收入支出决算表(财决09表)'!$A$10:$T$200,16,FALSE))</f>
        <v/>
      </c>
      <c r="J123" s="122">
        <f>'[1]Z09 政府性基金预算财政拨款收入支出决算表(财决09表)'!$A120</f>
        <v>0</v>
      </c>
      <c r="K123" s="178">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122" t="str">
        <f t="shared" si="4"/>
        <v/>
      </c>
    </row>
    <row r="124" spans="1:12" ht="22.5" customHeight="1">
      <c r="A124" s="125" t="str">
        <f t="shared" si="5"/>
        <v/>
      </c>
      <c r="B124" s="125"/>
      <c r="C124" s="195" t="str">
        <f>IF(ISERROR(VLOOKUP(A124,'[1]Z09 政府性基金预算财政拨款收入支出决算表(财决09表)'!$A$10:$T$200,4,FALSE)),"",VLOOKUP(A124,'[1]Z09 政府性基金预算财政拨款收入支出决算表(财决09表)'!$A$10:$T$200,4,FALSE))</f>
        <v/>
      </c>
      <c r="D124" s="127" t="str">
        <f>IF(ISERROR(VLOOKUP(A124,'[1]Z09 政府性基金预算财政拨款收入支出决算表(财决09表)'!$A$10:$T$200,5,FALSE)),"",VLOOKUP(A124,'[1]Z09 政府性基金预算财政拨款收入支出决算表(财决09表)'!$A$10:$T$200,5,FALSE))</f>
        <v/>
      </c>
      <c r="E124" s="127" t="str">
        <f>IF(ISERROR(VLOOKUP(A124,'[1]Z09 政府性基金预算财政拨款收入支出决算表(财决09表)'!$A$10:$T$200,8,FALSE)),"",VLOOKUP(A124,'[1]Z09 政府性基金预算财政拨款收入支出决算表(财决09表)'!$A$10:$T$200,8,FALSE))</f>
        <v/>
      </c>
      <c r="F124" s="127" t="str">
        <f>IF(ISERROR(VLOOKUP(A124,'[1]Z09 政府性基金预算财政拨款收入支出决算表(财决09表)'!$A$10:$T$200,11,FALSE)),"",VLOOKUP(A124,'[1]Z09 政府性基金预算财政拨款收入支出决算表(财决09表)'!$A$10:$T$200,11,FALSE))</f>
        <v/>
      </c>
      <c r="G124" s="127" t="str">
        <f>IF(ISERROR(VLOOKUP(A124,'[1]Z09 政府性基金预算财政拨款收入支出决算表(财决09表)'!$A$10:$T$200,12,FALSE)),"",VLOOKUP(A124,'[1]Z09 政府性基金预算财政拨款收入支出决算表(财决09表)'!$A$10:$T$200,12,FALSE))</f>
        <v/>
      </c>
      <c r="H124" s="127" t="str">
        <f>IF(ISERROR(VLOOKUP(A124,'[1]Z09 政府性基金预算财政拨款收入支出决算表(财决09表)'!$A$10:$T$200,15,FALSE)),"",VLOOKUP(A124,'[1]Z09 政府性基金预算财政拨款收入支出决算表(财决09表)'!$A$10:$T$200,15,FALSE))</f>
        <v/>
      </c>
      <c r="I124" s="127" t="str">
        <f>IF(ISERROR(VLOOKUP(A124,'[1]Z09 政府性基金预算财政拨款收入支出决算表(财决09表)'!$A$10:$T$200,16,FALSE)),"",VLOOKUP(A124,'[1]Z09 政府性基金预算财政拨款收入支出决算表(财决09表)'!$A$10:$T$200,16,FALSE))</f>
        <v/>
      </c>
      <c r="J124" s="122">
        <f>'[1]Z09 政府性基金预算财政拨款收入支出决算表(财决09表)'!$A121</f>
        <v>0</v>
      </c>
      <c r="K124" s="178">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122" t="str">
        <f t="shared" si="4"/>
        <v/>
      </c>
    </row>
    <row r="125" spans="1:12" ht="22.5" customHeight="1">
      <c r="A125" s="125" t="str">
        <f t="shared" si="5"/>
        <v/>
      </c>
      <c r="B125" s="125"/>
      <c r="C125" s="195" t="str">
        <f>IF(ISERROR(VLOOKUP(A125,'[1]Z09 政府性基金预算财政拨款收入支出决算表(财决09表)'!$A$10:$T$200,4,FALSE)),"",VLOOKUP(A125,'[1]Z09 政府性基金预算财政拨款收入支出决算表(财决09表)'!$A$10:$T$200,4,FALSE))</f>
        <v/>
      </c>
      <c r="D125" s="127" t="str">
        <f>IF(ISERROR(VLOOKUP(A125,'[1]Z09 政府性基金预算财政拨款收入支出决算表(财决09表)'!$A$10:$T$200,5,FALSE)),"",VLOOKUP(A125,'[1]Z09 政府性基金预算财政拨款收入支出决算表(财决09表)'!$A$10:$T$200,5,FALSE))</f>
        <v/>
      </c>
      <c r="E125" s="127" t="str">
        <f>IF(ISERROR(VLOOKUP(A125,'[1]Z09 政府性基金预算财政拨款收入支出决算表(财决09表)'!$A$10:$T$200,8,FALSE)),"",VLOOKUP(A125,'[1]Z09 政府性基金预算财政拨款收入支出决算表(财决09表)'!$A$10:$T$200,8,FALSE))</f>
        <v/>
      </c>
      <c r="F125" s="127" t="str">
        <f>IF(ISERROR(VLOOKUP(A125,'[1]Z09 政府性基金预算财政拨款收入支出决算表(财决09表)'!$A$10:$T$200,11,FALSE)),"",VLOOKUP(A125,'[1]Z09 政府性基金预算财政拨款收入支出决算表(财决09表)'!$A$10:$T$200,11,FALSE))</f>
        <v/>
      </c>
      <c r="G125" s="127" t="str">
        <f>IF(ISERROR(VLOOKUP(A125,'[1]Z09 政府性基金预算财政拨款收入支出决算表(财决09表)'!$A$10:$T$200,12,FALSE)),"",VLOOKUP(A125,'[1]Z09 政府性基金预算财政拨款收入支出决算表(财决09表)'!$A$10:$T$200,12,FALSE))</f>
        <v/>
      </c>
      <c r="H125" s="127" t="str">
        <f>IF(ISERROR(VLOOKUP(A125,'[1]Z09 政府性基金预算财政拨款收入支出决算表(财决09表)'!$A$10:$T$200,15,FALSE)),"",VLOOKUP(A125,'[1]Z09 政府性基金预算财政拨款收入支出决算表(财决09表)'!$A$10:$T$200,15,FALSE))</f>
        <v/>
      </c>
      <c r="I125" s="127" t="str">
        <f>IF(ISERROR(VLOOKUP(A125,'[1]Z09 政府性基金预算财政拨款收入支出决算表(财决09表)'!$A$10:$T$200,16,FALSE)),"",VLOOKUP(A125,'[1]Z09 政府性基金预算财政拨款收入支出决算表(财决09表)'!$A$10:$T$200,16,FALSE))</f>
        <v/>
      </c>
      <c r="J125" s="122">
        <f>'[1]Z09 政府性基金预算财政拨款收入支出决算表(财决09表)'!$A122</f>
        <v>0</v>
      </c>
      <c r="K125" s="178">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122" t="str">
        <f t="shared" si="4"/>
        <v/>
      </c>
    </row>
    <row r="126" spans="1:12" ht="22.5" customHeight="1">
      <c r="A126" s="125" t="str">
        <f t="shared" si="5"/>
        <v/>
      </c>
      <c r="B126" s="125"/>
      <c r="C126" s="195" t="str">
        <f>IF(ISERROR(VLOOKUP(A126,'[1]Z09 政府性基金预算财政拨款收入支出决算表(财决09表)'!$A$10:$T$200,4,FALSE)),"",VLOOKUP(A126,'[1]Z09 政府性基金预算财政拨款收入支出决算表(财决09表)'!$A$10:$T$200,4,FALSE))</f>
        <v/>
      </c>
      <c r="D126" s="127" t="str">
        <f>IF(ISERROR(VLOOKUP(A126,'[1]Z09 政府性基金预算财政拨款收入支出决算表(财决09表)'!$A$10:$T$200,5,FALSE)),"",VLOOKUP(A126,'[1]Z09 政府性基金预算财政拨款收入支出决算表(财决09表)'!$A$10:$T$200,5,FALSE))</f>
        <v/>
      </c>
      <c r="E126" s="127" t="str">
        <f>IF(ISERROR(VLOOKUP(A126,'[1]Z09 政府性基金预算财政拨款收入支出决算表(财决09表)'!$A$10:$T$200,8,FALSE)),"",VLOOKUP(A126,'[1]Z09 政府性基金预算财政拨款收入支出决算表(财决09表)'!$A$10:$T$200,8,FALSE))</f>
        <v/>
      </c>
      <c r="F126" s="127" t="str">
        <f>IF(ISERROR(VLOOKUP(A126,'[1]Z09 政府性基金预算财政拨款收入支出决算表(财决09表)'!$A$10:$T$200,11,FALSE)),"",VLOOKUP(A126,'[1]Z09 政府性基金预算财政拨款收入支出决算表(财决09表)'!$A$10:$T$200,11,FALSE))</f>
        <v/>
      </c>
      <c r="G126" s="127" t="str">
        <f>IF(ISERROR(VLOOKUP(A126,'[1]Z09 政府性基金预算财政拨款收入支出决算表(财决09表)'!$A$10:$T$200,12,FALSE)),"",VLOOKUP(A126,'[1]Z09 政府性基金预算财政拨款收入支出决算表(财决09表)'!$A$10:$T$200,12,FALSE))</f>
        <v/>
      </c>
      <c r="H126" s="127" t="str">
        <f>IF(ISERROR(VLOOKUP(A126,'[1]Z09 政府性基金预算财政拨款收入支出决算表(财决09表)'!$A$10:$T$200,15,FALSE)),"",VLOOKUP(A126,'[1]Z09 政府性基金预算财政拨款收入支出决算表(财决09表)'!$A$10:$T$200,15,FALSE))</f>
        <v/>
      </c>
      <c r="I126" s="127" t="str">
        <f>IF(ISERROR(VLOOKUP(A126,'[1]Z09 政府性基金预算财政拨款收入支出决算表(财决09表)'!$A$10:$T$200,16,FALSE)),"",VLOOKUP(A126,'[1]Z09 政府性基金预算财政拨款收入支出决算表(财决09表)'!$A$10:$T$200,16,FALSE))</f>
        <v/>
      </c>
      <c r="J126" s="122">
        <f>'[1]Z09 政府性基金预算财政拨款收入支出决算表(财决09表)'!$A123</f>
        <v>0</v>
      </c>
      <c r="K126" s="178">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122" t="str">
        <f t="shared" si="4"/>
        <v/>
      </c>
    </row>
    <row r="127" spans="1:12" ht="22.5" customHeight="1">
      <c r="A127" s="125" t="str">
        <f t="shared" si="5"/>
        <v/>
      </c>
      <c r="B127" s="125"/>
      <c r="C127" s="195" t="str">
        <f>IF(ISERROR(VLOOKUP(A127,'[1]Z09 政府性基金预算财政拨款收入支出决算表(财决09表)'!$A$10:$T$200,4,FALSE)),"",VLOOKUP(A127,'[1]Z09 政府性基金预算财政拨款收入支出决算表(财决09表)'!$A$10:$T$200,4,FALSE))</f>
        <v/>
      </c>
      <c r="D127" s="127" t="str">
        <f>IF(ISERROR(VLOOKUP(A127,'[1]Z09 政府性基金预算财政拨款收入支出决算表(财决09表)'!$A$10:$T$200,5,FALSE)),"",VLOOKUP(A127,'[1]Z09 政府性基金预算财政拨款收入支出决算表(财决09表)'!$A$10:$T$200,5,FALSE))</f>
        <v/>
      </c>
      <c r="E127" s="127" t="str">
        <f>IF(ISERROR(VLOOKUP(A127,'[1]Z09 政府性基金预算财政拨款收入支出决算表(财决09表)'!$A$10:$T$200,8,FALSE)),"",VLOOKUP(A127,'[1]Z09 政府性基金预算财政拨款收入支出决算表(财决09表)'!$A$10:$T$200,8,FALSE))</f>
        <v/>
      </c>
      <c r="F127" s="127" t="str">
        <f>IF(ISERROR(VLOOKUP(A127,'[1]Z09 政府性基金预算财政拨款收入支出决算表(财决09表)'!$A$10:$T$200,11,FALSE)),"",VLOOKUP(A127,'[1]Z09 政府性基金预算财政拨款收入支出决算表(财决09表)'!$A$10:$T$200,11,FALSE))</f>
        <v/>
      </c>
      <c r="G127" s="127" t="str">
        <f>IF(ISERROR(VLOOKUP(A127,'[1]Z09 政府性基金预算财政拨款收入支出决算表(财决09表)'!$A$10:$T$200,12,FALSE)),"",VLOOKUP(A127,'[1]Z09 政府性基金预算财政拨款收入支出决算表(财决09表)'!$A$10:$T$200,12,FALSE))</f>
        <v/>
      </c>
      <c r="H127" s="127" t="str">
        <f>IF(ISERROR(VLOOKUP(A127,'[1]Z09 政府性基金预算财政拨款收入支出决算表(财决09表)'!$A$10:$T$200,15,FALSE)),"",VLOOKUP(A127,'[1]Z09 政府性基金预算财政拨款收入支出决算表(财决09表)'!$A$10:$T$200,15,FALSE))</f>
        <v/>
      </c>
      <c r="I127" s="127" t="str">
        <f>IF(ISERROR(VLOOKUP(A127,'[1]Z09 政府性基金预算财政拨款收入支出决算表(财决09表)'!$A$10:$T$200,16,FALSE)),"",VLOOKUP(A127,'[1]Z09 政府性基金预算财政拨款收入支出决算表(财决09表)'!$A$10:$T$200,16,FALSE))</f>
        <v/>
      </c>
      <c r="J127" s="122">
        <f>'[1]Z09 政府性基金预算财政拨款收入支出决算表(财决09表)'!$A124</f>
        <v>0</v>
      </c>
      <c r="K127" s="178">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122" t="str">
        <f t="shared" si="4"/>
        <v/>
      </c>
    </row>
    <row r="128" spans="1:12" ht="22.5" customHeight="1">
      <c r="A128" s="125" t="str">
        <f t="shared" si="5"/>
        <v/>
      </c>
      <c r="B128" s="125"/>
      <c r="C128" s="195" t="str">
        <f>IF(ISERROR(VLOOKUP(A128,'[1]Z09 政府性基金预算财政拨款收入支出决算表(财决09表)'!$A$10:$T$200,4,FALSE)),"",VLOOKUP(A128,'[1]Z09 政府性基金预算财政拨款收入支出决算表(财决09表)'!$A$10:$T$200,4,FALSE))</f>
        <v/>
      </c>
      <c r="D128" s="127" t="str">
        <f>IF(ISERROR(VLOOKUP(A128,'[1]Z09 政府性基金预算财政拨款收入支出决算表(财决09表)'!$A$10:$T$200,5,FALSE)),"",VLOOKUP(A128,'[1]Z09 政府性基金预算财政拨款收入支出决算表(财决09表)'!$A$10:$T$200,5,FALSE))</f>
        <v/>
      </c>
      <c r="E128" s="127" t="str">
        <f>IF(ISERROR(VLOOKUP(A128,'[1]Z09 政府性基金预算财政拨款收入支出决算表(财决09表)'!$A$10:$T$200,8,FALSE)),"",VLOOKUP(A128,'[1]Z09 政府性基金预算财政拨款收入支出决算表(财决09表)'!$A$10:$T$200,8,FALSE))</f>
        <v/>
      </c>
      <c r="F128" s="127" t="str">
        <f>IF(ISERROR(VLOOKUP(A128,'[1]Z09 政府性基金预算财政拨款收入支出决算表(财决09表)'!$A$10:$T$200,11,FALSE)),"",VLOOKUP(A128,'[1]Z09 政府性基金预算财政拨款收入支出决算表(财决09表)'!$A$10:$T$200,11,FALSE))</f>
        <v/>
      </c>
      <c r="G128" s="127" t="str">
        <f>IF(ISERROR(VLOOKUP(A128,'[1]Z09 政府性基金预算财政拨款收入支出决算表(财决09表)'!$A$10:$T$200,12,FALSE)),"",VLOOKUP(A128,'[1]Z09 政府性基金预算财政拨款收入支出决算表(财决09表)'!$A$10:$T$200,12,FALSE))</f>
        <v/>
      </c>
      <c r="H128" s="127" t="str">
        <f>IF(ISERROR(VLOOKUP(A128,'[1]Z09 政府性基金预算财政拨款收入支出决算表(财决09表)'!$A$10:$T$200,15,FALSE)),"",VLOOKUP(A128,'[1]Z09 政府性基金预算财政拨款收入支出决算表(财决09表)'!$A$10:$T$200,15,FALSE))</f>
        <v/>
      </c>
      <c r="I128" s="127" t="str">
        <f>IF(ISERROR(VLOOKUP(A128,'[1]Z09 政府性基金预算财政拨款收入支出决算表(财决09表)'!$A$10:$T$200,16,FALSE)),"",VLOOKUP(A128,'[1]Z09 政府性基金预算财政拨款收入支出决算表(财决09表)'!$A$10:$T$200,16,FALSE))</f>
        <v/>
      </c>
      <c r="J128" s="122">
        <f>'[1]Z09 政府性基金预算财政拨款收入支出决算表(财决09表)'!$A125</f>
        <v>0</v>
      </c>
      <c r="K128" s="178">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122" t="str">
        <f t="shared" si="4"/>
        <v/>
      </c>
    </row>
    <row r="129" spans="1:12" ht="22.5" customHeight="1">
      <c r="A129" s="125" t="str">
        <f t="shared" si="5"/>
        <v/>
      </c>
      <c r="B129" s="125"/>
      <c r="C129" s="195" t="str">
        <f>IF(ISERROR(VLOOKUP(A129,'[1]Z09 政府性基金预算财政拨款收入支出决算表(财决09表)'!$A$10:$T$200,4,FALSE)),"",VLOOKUP(A129,'[1]Z09 政府性基金预算财政拨款收入支出决算表(财决09表)'!$A$10:$T$200,4,FALSE))</f>
        <v/>
      </c>
      <c r="D129" s="127" t="str">
        <f>IF(ISERROR(VLOOKUP(A129,'[1]Z09 政府性基金预算财政拨款收入支出决算表(财决09表)'!$A$10:$T$200,5,FALSE)),"",VLOOKUP(A129,'[1]Z09 政府性基金预算财政拨款收入支出决算表(财决09表)'!$A$10:$T$200,5,FALSE))</f>
        <v/>
      </c>
      <c r="E129" s="127" t="str">
        <f>IF(ISERROR(VLOOKUP(A129,'[1]Z09 政府性基金预算财政拨款收入支出决算表(财决09表)'!$A$10:$T$200,8,FALSE)),"",VLOOKUP(A129,'[1]Z09 政府性基金预算财政拨款收入支出决算表(财决09表)'!$A$10:$T$200,8,FALSE))</f>
        <v/>
      </c>
      <c r="F129" s="127" t="str">
        <f>IF(ISERROR(VLOOKUP(A129,'[1]Z09 政府性基金预算财政拨款收入支出决算表(财决09表)'!$A$10:$T$200,11,FALSE)),"",VLOOKUP(A129,'[1]Z09 政府性基金预算财政拨款收入支出决算表(财决09表)'!$A$10:$T$200,11,FALSE))</f>
        <v/>
      </c>
      <c r="G129" s="127" t="str">
        <f>IF(ISERROR(VLOOKUP(A129,'[1]Z09 政府性基金预算财政拨款收入支出决算表(财决09表)'!$A$10:$T$200,12,FALSE)),"",VLOOKUP(A129,'[1]Z09 政府性基金预算财政拨款收入支出决算表(财决09表)'!$A$10:$T$200,12,FALSE))</f>
        <v/>
      </c>
      <c r="H129" s="127" t="str">
        <f>IF(ISERROR(VLOOKUP(A129,'[1]Z09 政府性基金预算财政拨款收入支出决算表(财决09表)'!$A$10:$T$200,15,FALSE)),"",VLOOKUP(A129,'[1]Z09 政府性基金预算财政拨款收入支出决算表(财决09表)'!$A$10:$T$200,15,FALSE))</f>
        <v/>
      </c>
      <c r="I129" s="127" t="str">
        <f>IF(ISERROR(VLOOKUP(A129,'[1]Z09 政府性基金预算财政拨款收入支出决算表(财决09表)'!$A$10:$T$200,16,FALSE)),"",VLOOKUP(A129,'[1]Z09 政府性基金预算财政拨款收入支出决算表(财决09表)'!$A$10:$T$200,16,FALSE))</f>
        <v/>
      </c>
      <c r="J129" s="122">
        <f>'[1]Z09 政府性基金预算财政拨款收入支出决算表(财决09表)'!$A126</f>
        <v>0</v>
      </c>
      <c r="K129" s="178">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122" t="str">
        <f t="shared" si="4"/>
        <v/>
      </c>
    </row>
    <row r="130" spans="1:12" ht="22.5" customHeight="1">
      <c r="A130" s="125" t="str">
        <f t="shared" si="5"/>
        <v/>
      </c>
      <c r="B130" s="125"/>
      <c r="C130" s="195" t="str">
        <f>IF(ISERROR(VLOOKUP(A130,'[1]Z09 政府性基金预算财政拨款收入支出决算表(财决09表)'!$A$10:$T$200,4,FALSE)),"",VLOOKUP(A130,'[1]Z09 政府性基金预算财政拨款收入支出决算表(财决09表)'!$A$10:$T$200,4,FALSE))</f>
        <v/>
      </c>
      <c r="D130" s="127" t="str">
        <f>IF(ISERROR(VLOOKUP(A130,'[1]Z09 政府性基金预算财政拨款收入支出决算表(财决09表)'!$A$10:$T$200,5,FALSE)),"",VLOOKUP(A130,'[1]Z09 政府性基金预算财政拨款收入支出决算表(财决09表)'!$A$10:$T$200,5,FALSE))</f>
        <v/>
      </c>
      <c r="E130" s="127" t="str">
        <f>IF(ISERROR(VLOOKUP(A130,'[1]Z09 政府性基金预算财政拨款收入支出决算表(财决09表)'!$A$10:$T$200,8,FALSE)),"",VLOOKUP(A130,'[1]Z09 政府性基金预算财政拨款收入支出决算表(财决09表)'!$A$10:$T$200,8,FALSE))</f>
        <v/>
      </c>
      <c r="F130" s="127" t="str">
        <f>IF(ISERROR(VLOOKUP(A130,'[1]Z09 政府性基金预算财政拨款收入支出决算表(财决09表)'!$A$10:$T$200,11,FALSE)),"",VLOOKUP(A130,'[1]Z09 政府性基金预算财政拨款收入支出决算表(财决09表)'!$A$10:$T$200,11,FALSE))</f>
        <v/>
      </c>
      <c r="G130" s="127" t="str">
        <f>IF(ISERROR(VLOOKUP(A130,'[1]Z09 政府性基金预算财政拨款收入支出决算表(财决09表)'!$A$10:$T$200,12,FALSE)),"",VLOOKUP(A130,'[1]Z09 政府性基金预算财政拨款收入支出决算表(财决09表)'!$A$10:$T$200,12,FALSE))</f>
        <v/>
      </c>
      <c r="H130" s="127" t="str">
        <f>IF(ISERROR(VLOOKUP(A130,'[1]Z09 政府性基金预算财政拨款收入支出决算表(财决09表)'!$A$10:$T$200,15,FALSE)),"",VLOOKUP(A130,'[1]Z09 政府性基金预算财政拨款收入支出决算表(财决09表)'!$A$10:$T$200,15,FALSE))</f>
        <v/>
      </c>
      <c r="I130" s="127" t="str">
        <f>IF(ISERROR(VLOOKUP(A130,'[1]Z09 政府性基金预算财政拨款收入支出决算表(财决09表)'!$A$10:$T$200,16,FALSE)),"",VLOOKUP(A130,'[1]Z09 政府性基金预算财政拨款收入支出决算表(财决09表)'!$A$10:$T$200,16,FALSE))</f>
        <v/>
      </c>
      <c r="J130" s="122">
        <f>'[1]Z09 政府性基金预算财政拨款收入支出决算表(财决09表)'!$A127</f>
        <v>0</v>
      </c>
      <c r="K130" s="178">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122" t="str">
        <f t="shared" si="4"/>
        <v/>
      </c>
    </row>
    <row r="131" spans="1:12" ht="22.5" customHeight="1">
      <c r="A131" s="125" t="str">
        <f t="shared" si="5"/>
        <v/>
      </c>
      <c r="B131" s="125"/>
      <c r="C131" s="195" t="str">
        <f>IF(ISERROR(VLOOKUP(A131,'[1]Z09 政府性基金预算财政拨款收入支出决算表(财决09表)'!$A$10:$T$200,4,FALSE)),"",VLOOKUP(A131,'[1]Z09 政府性基金预算财政拨款收入支出决算表(财决09表)'!$A$10:$T$200,4,FALSE))</f>
        <v/>
      </c>
      <c r="D131" s="127" t="str">
        <f>IF(ISERROR(VLOOKUP(A131,'[1]Z09 政府性基金预算财政拨款收入支出决算表(财决09表)'!$A$10:$T$200,5,FALSE)),"",VLOOKUP(A131,'[1]Z09 政府性基金预算财政拨款收入支出决算表(财决09表)'!$A$10:$T$200,5,FALSE))</f>
        <v/>
      </c>
      <c r="E131" s="127" t="str">
        <f>IF(ISERROR(VLOOKUP(A131,'[1]Z09 政府性基金预算财政拨款收入支出决算表(财决09表)'!$A$10:$T$200,8,FALSE)),"",VLOOKUP(A131,'[1]Z09 政府性基金预算财政拨款收入支出决算表(财决09表)'!$A$10:$T$200,8,FALSE))</f>
        <v/>
      </c>
      <c r="F131" s="127" t="str">
        <f>IF(ISERROR(VLOOKUP(A131,'[1]Z09 政府性基金预算财政拨款收入支出决算表(财决09表)'!$A$10:$T$200,11,FALSE)),"",VLOOKUP(A131,'[1]Z09 政府性基金预算财政拨款收入支出决算表(财决09表)'!$A$10:$T$200,11,FALSE))</f>
        <v/>
      </c>
      <c r="G131" s="127" t="str">
        <f>IF(ISERROR(VLOOKUP(A131,'[1]Z09 政府性基金预算财政拨款收入支出决算表(财决09表)'!$A$10:$T$200,12,FALSE)),"",VLOOKUP(A131,'[1]Z09 政府性基金预算财政拨款收入支出决算表(财决09表)'!$A$10:$T$200,12,FALSE))</f>
        <v/>
      </c>
      <c r="H131" s="127" t="str">
        <f>IF(ISERROR(VLOOKUP(A131,'[1]Z09 政府性基金预算财政拨款收入支出决算表(财决09表)'!$A$10:$T$200,15,FALSE)),"",VLOOKUP(A131,'[1]Z09 政府性基金预算财政拨款收入支出决算表(财决09表)'!$A$10:$T$200,15,FALSE))</f>
        <v/>
      </c>
      <c r="I131" s="127" t="str">
        <f>IF(ISERROR(VLOOKUP(A131,'[1]Z09 政府性基金预算财政拨款收入支出决算表(财决09表)'!$A$10:$T$200,16,FALSE)),"",VLOOKUP(A131,'[1]Z09 政府性基金预算财政拨款收入支出决算表(财决09表)'!$A$10:$T$200,16,FALSE))</f>
        <v/>
      </c>
      <c r="J131" s="122">
        <f>'[1]Z09 政府性基金预算财政拨款收入支出决算表(财决09表)'!$A128</f>
        <v>0</v>
      </c>
      <c r="K131" s="178">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122" t="str">
        <f t="shared" si="4"/>
        <v/>
      </c>
    </row>
    <row r="132" spans="1:12" ht="22.5" customHeight="1">
      <c r="A132" s="125" t="str">
        <f t="shared" si="5"/>
        <v/>
      </c>
      <c r="B132" s="125"/>
      <c r="C132" s="195" t="str">
        <f>IF(ISERROR(VLOOKUP(A132,'[1]Z09 政府性基金预算财政拨款收入支出决算表(财决09表)'!$A$10:$T$200,4,FALSE)),"",VLOOKUP(A132,'[1]Z09 政府性基金预算财政拨款收入支出决算表(财决09表)'!$A$10:$T$200,4,FALSE))</f>
        <v/>
      </c>
      <c r="D132" s="127" t="str">
        <f>IF(ISERROR(VLOOKUP(A132,'[1]Z09 政府性基金预算财政拨款收入支出决算表(财决09表)'!$A$10:$T$200,5,FALSE)),"",VLOOKUP(A132,'[1]Z09 政府性基金预算财政拨款收入支出决算表(财决09表)'!$A$10:$T$200,5,FALSE))</f>
        <v/>
      </c>
      <c r="E132" s="127" t="str">
        <f>IF(ISERROR(VLOOKUP(A132,'[1]Z09 政府性基金预算财政拨款收入支出决算表(财决09表)'!$A$10:$T$200,8,FALSE)),"",VLOOKUP(A132,'[1]Z09 政府性基金预算财政拨款收入支出决算表(财决09表)'!$A$10:$T$200,8,FALSE))</f>
        <v/>
      </c>
      <c r="F132" s="127" t="str">
        <f>IF(ISERROR(VLOOKUP(A132,'[1]Z09 政府性基金预算财政拨款收入支出决算表(财决09表)'!$A$10:$T$200,11,FALSE)),"",VLOOKUP(A132,'[1]Z09 政府性基金预算财政拨款收入支出决算表(财决09表)'!$A$10:$T$200,11,FALSE))</f>
        <v/>
      </c>
      <c r="G132" s="127" t="str">
        <f>IF(ISERROR(VLOOKUP(A132,'[1]Z09 政府性基金预算财政拨款收入支出决算表(财决09表)'!$A$10:$T$200,12,FALSE)),"",VLOOKUP(A132,'[1]Z09 政府性基金预算财政拨款收入支出决算表(财决09表)'!$A$10:$T$200,12,FALSE))</f>
        <v/>
      </c>
      <c r="H132" s="127" t="str">
        <f>IF(ISERROR(VLOOKUP(A132,'[1]Z09 政府性基金预算财政拨款收入支出决算表(财决09表)'!$A$10:$T$200,15,FALSE)),"",VLOOKUP(A132,'[1]Z09 政府性基金预算财政拨款收入支出决算表(财决09表)'!$A$10:$T$200,15,FALSE))</f>
        <v/>
      </c>
      <c r="I132" s="127" t="str">
        <f>IF(ISERROR(VLOOKUP(A132,'[1]Z09 政府性基金预算财政拨款收入支出决算表(财决09表)'!$A$10:$T$200,16,FALSE)),"",VLOOKUP(A132,'[1]Z09 政府性基金预算财政拨款收入支出决算表(财决09表)'!$A$10:$T$200,16,FALSE))</f>
        <v/>
      </c>
      <c r="J132" s="122">
        <f>'[1]Z09 政府性基金预算财政拨款收入支出决算表(财决09表)'!$A129</f>
        <v>0</v>
      </c>
      <c r="K132" s="178">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122" t="str">
        <f t="shared" si="4"/>
        <v/>
      </c>
    </row>
    <row r="133" spans="1:12" ht="22.5" customHeight="1">
      <c r="A133" s="125" t="str">
        <f t="shared" si="5"/>
        <v/>
      </c>
      <c r="B133" s="125"/>
      <c r="C133" s="195" t="str">
        <f>IF(ISERROR(VLOOKUP(A133,'[1]Z09 政府性基金预算财政拨款收入支出决算表(财决09表)'!$A$10:$T$200,4,FALSE)),"",VLOOKUP(A133,'[1]Z09 政府性基金预算财政拨款收入支出决算表(财决09表)'!$A$10:$T$200,4,FALSE))</f>
        <v/>
      </c>
      <c r="D133" s="127" t="str">
        <f>IF(ISERROR(VLOOKUP(A133,'[1]Z09 政府性基金预算财政拨款收入支出决算表(财决09表)'!$A$10:$T$200,5,FALSE)),"",VLOOKUP(A133,'[1]Z09 政府性基金预算财政拨款收入支出决算表(财决09表)'!$A$10:$T$200,5,FALSE))</f>
        <v/>
      </c>
      <c r="E133" s="127" t="str">
        <f>IF(ISERROR(VLOOKUP(A133,'[1]Z09 政府性基金预算财政拨款收入支出决算表(财决09表)'!$A$10:$T$200,8,FALSE)),"",VLOOKUP(A133,'[1]Z09 政府性基金预算财政拨款收入支出决算表(财决09表)'!$A$10:$T$200,8,FALSE))</f>
        <v/>
      </c>
      <c r="F133" s="127" t="str">
        <f>IF(ISERROR(VLOOKUP(A133,'[1]Z09 政府性基金预算财政拨款收入支出决算表(财决09表)'!$A$10:$T$200,11,FALSE)),"",VLOOKUP(A133,'[1]Z09 政府性基金预算财政拨款收入支出决算表(财决09表)'!$A$10:$T$200,11,FALSE))</f>
        <v/>
      </c>
      <c r="G133" s="127" t="str">
        <f>IF(ISERROR(VLOOKUP(A133,'[1]Z09 政府性基金预算财政拨款收入支出决算表(财决09表)'!$A$10:$T$200,12,FALSE)),"",VLOOKUP(A133,'[1]Z09 政府性基金预算财政拨款收入支出决算表(财决09表)'!$A$10:$T$200,12,FALSE))</f>
        <v/>
      </c>
      <c r="H133" s="127" t="str">
        <f>IF(ISERROR(VLOOKUP(A133,'[1]Z09 政府性基金预算财政拨款收入支出决算表(财决09表)'!$A$10:$T$200,15,FALSE)),"",VLOOKUP(A133,'[1]Z09 政府性基金预算财政拨款收入支出决算表(财决09表)'!$A$10:$T$200,15,FALSE))</f>
        <v/>
      </c>
      <c r="I133" s="127" t="str">
        <f>IF(ISERROR(VLOOKUP(A133,'[1]Z09 政府性基金预算财政拨款收入支出决算表(财决09表)'!$A$10:$T$200,16,FALSE)),"",VLOOKUP(A133,'[1]Z09 政府性基金预算财政拨款收入支出决算表(财决09表)'!$A$10:$T$200,16,FALSE))</f>
        <v/>
      </c>
      <c r="J133" s="122">
        <f>'[1]Z09 政府性基金预算财政拨款收入支出决算表(财决09表)'!$A130</f>
        <v>0</v>
      </c>
      <c r="K133" s="178">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122" t="str">
        <f t="shared" si="4"/>
        <v/>
      </c>
    </row>
    <row r="134" spans="1:12" ht="22.5" customHeight="1">
      <c r="A134" s="125" t="str">
        <f t="shared" si="5"/>
        <v/>
      </c>
      <c r="B134" s="125"/>
      <c r="C134" s="195" t="str">
        <f>IF(ISERROR(VLOOKUP(A134,'[1]Z09 政府性基金预算财政拨款收入支出决算表(财决09表)'!$A$10:$T$200,4,FALSE)),"",VLOOKUP(A134,'[1]Z09 政府性基金预算财政拨款收入支出决算表(财决09表)'!$A$10:$T$200,4,FALSE))</f>
        <v/>
      </c>
      <c r="D134" s="127" t="str">
        <f>IF(ISERROR(VLOOKUP(A134,'[1]Z09 政府性基金预算财政拨款收入支出决算表(财决09表)'!$A$10:$T$200,5,FALSE)),"",VLOOKUP(A134,'[1]Z09 政府性基金预算财政拨款收入支出决算表(财决09表)'!$A$10:$T$200,5,FALSE))</f>
        <v/>
      </c>
      <c r="E134" s="127" t="str">
        <f>IF(ISERROR(VLOOKUP(A134,'[1]Z09 政府性基金预算财政拨款收入支出决算表(财决09表)'!$A$10:$T$200,8,FALSE)),"",VLOOKUP(A134,'[1]Z09 政府性基金预算财政拨款收入支出决算表(财决09表)'!$A$10:$T$200,8,FALSE))</f>
        <v/>
      </c>
      <c r="F134" s="127" t="str">
        <f>IF(ISERROR(VLOOKUP(A134,'[1]Z09 政府性基金预算财政拨款收入支出决算表(财决09表)'!$A$10:$T$200,11,FALSE)),"",VLOOKUP(A134,'[1]Z09 政府性基金预算财政拨款收入支出决算表(财决09表)'!$A$10:$T$200,11,FALSE))</f>
        <v/>
      </c>
      <c r="G134" s="127" t="str">
        <f>IF(ISERROR(VLOOKUP(A134,'[1]Z09 政府性基金预算财政拨款收入支出决算表(财决09表)'!$A$10:$T$200,12,FALSE)),"",VLOOKUP(A134,'[1]Z09 政府性基金预算财政拨款收入支出决算表(财决09表)'!$A$10:$T$200,12,FALSE))</f>
        <v/>
      </c>
      <c r="H134" s="127" t="str">
        <f>IF(ISERROR(VLOOKUP(A134,'[1]Z09 政府性基金预算财政拨款收入支出决算表(财决09表)'!$A$10:$T$200,15,FALSE)),"",VLOOKUP(A134,'[1]Z09 政府性基金预算财政拨款收入支出决算表(财决09表)'!$A$10:$T$200,15,FALSE))</f>
        <v/>
      </c>
      <c r="I134" s="127" t="str">
        <f>IF(ISERROR(VLOOKUP(A134,'[1]Z09 政府性基金预算财政拨款收入支出决算表(财决09表)'!$A$10:$T$200,16,FALSE)),"",VLOOKUP(A134,'[1]Z09 政府性基金预算财政拨款收入支出决算表(财决09表)'!$A$10:$T$200,16,FALSE))</f>
        <v/>
      </c>
      <c r="J134" s="122">
        <f>'[1]Z09 政府性基金预算财政拨款收入支出决算表(财决09表)'!$A131</f>
        <v>0</v>
      </c>
      <c r="K134" s="178">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122" t="str">
        <f t="shared" si="4"/>
        <v/>
      </c>
    </row>
    <row r="135" spans="1:12" ht="22.5" customHeight="1">
      <c r="A135" s="125" t="str">
        <f t="shared" si="5"/>
        <v/>
      </c>
      <c r="B135" s="125"/>
      <c r="C135" s="195" t="str">
        <f>IF(ISERROR(VLOOKUP(A135,'[1]Z09 政府性基金预算财政拨款收入支出决算表(财决09表)'!$A$10:$T$200,4,FALSE)),"",VLOOKUP(A135,'[1]Z09 政府性基金预算财政拨款收入支出决算表(财决09表)'!$A$10:$T$200,4,FALSE))</f>
        <v/>
      </c>
      <c r="D135" s="127" t="str">
        <f>IF(ISERROR(VLOOKUP(A135,'[1]Z09 政府性基金预算财政拨款收入支出决算表(财决09表)'!$A$10:$T$200,5,FALSE)),"",VLOOKUP(A135,'[1]Z09 政府性基金预算财政拨款收入支出决算表(财决09表)'!$A$10:$T$200,5,FALSE))</f>
        <v/>
      </c>
      <c r="E135" s="127" t="str">
        <f>IF(ISERROR(VLOOKUP(A135,'[1]Z09 政府性基金预算财政拨款收入支出决算表(财决09表)'!$A$10:$T$200,8,FALSE)),"",VLOOKUP(A135,'[1]Z09 政府性基金预算财政拨款收入支出决算表(财决09表)'!$A$10:$T$200,8,FALSE))</f>
        <v/>
      </c>
      <c r="F135" s="127" t="str">
        <f>IF(ISERROR(VLOOKUP(A135,'[1]Z09 政府性基金预算财政拨款收入支出决算表(财决09表)'!$A$10:$T$200,11,FALSE)),"",VLOOKUP(A135,'[1]Z09 政府性基金预算财政拨款收入支出决算表(财决09表)'!$A$10:$T$200,11,FALSE))</f>
        <v/>
      </c>
      <c r="G135" s="127" t="str">
        <f>IF(ISERROR(VLOOKUP(A135,'[1]Z09 政府性基金预算财政拨款收入支出决算表(财决09表)'!$A$10:$T$200,12,FALSE)),"",VLOOKUP(A135,'[1]Z09 政府性基金预算财政拨款收入支出决算表(财决09表)'!$A$10:$T$200,12,FALSE))</f>
        <v/>
      </c>
      <c r="H135" s="127" t="str">
        <f>IF(ISERROR(VLOOKUP(A135,'[1]Z09 政府性基金预算财政拨款收入支出决算表(财决09表)'!$A$10:$T$200,15,FALSE)),"",VLOOKUP(A135,'[1]Z09 政府性基金预算财政拨款收入支出决算表(财决09表)'!$A$10:$T$200,15,FALSE))</f>
        <v/>
      </c>
      <c r="I135" s="127" t="str">
        <f>IF(ISERROR(VLOOKUP(A135,'[1]Z09 政府性基金预算财政拨款收入支出决算表(财决09表)'!$A$10:$T$200,16,FALSE)),"",VLOOKUP(A135,'[1]Z09 政府性基金预算财政拨款收入支出决算表(财决09表)'!$A$10:$T$200,16,FALSE))</f>
        <v/>
      </c>
      <c r="J135" s="122">
        <f>'[1]Z09 政府性基金预算财政拨款收入支出决算表(财决09表)'!$A132</f>
        <v>0</v>
      </c>
      <c r="K135" s="178">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122" t="str">
        <f t="shared" si="4"/>
        <v/>
      </c>
    </row>
    <row r="136" spans="1:12" ht="22.5" customHeight="1">
      <c r="A136" s="125" t="str">
        <f t="shared" si="5"/>
        <v/>
      </c>
      <c r="B136" s="125"/>
      <c r="C136" s="195" t="str">
        <f>IF(ISERROR(VLOOKUP(A136,'[1]Z09 政府性基金预算财政拨款收入支出决算表(财决09表)'!$A$10:$T$200,4,FALSE)),"",VLOOKUP(A136,'[1]Z09 政府性基金预算财政拨款收入支出决算表(财决09表)'!$A$10:$T$200,4,FALSE))</f>
        <v/>
      </c>
      <c r="D136" s="127" t="str">
        <f>IF(ISERROR(VLOOKUP(A136,'[1]Z09 政府性基金预算财政拨款收入支出决算表(财决09表)'!$A$10:$T$200,5,FALSE)),"",VLOOKUP(A136,'[1]Z09 政府性基金预算财政拨款收入支出决算表(财决09表)'!$A$10:$T$200,5,FALSE))</f>
        <v/>
      </c>
      <c r="E136" s="127" t="str">
        <f>IF(ISERROR(VLOOKUP(A136,'[1]Z09 政府性基金预算财政拨款收入支出决算表(财决09表)'!$A$10:$T$200,8,FALSE)),"",VLOOKUP(A136,'[1]Z09 政府性基金预算财政拨款收入支出决算表(财决09表)'!$A$10:$T$200,8,FALSE))</f>
        <v/>
      </c>
      <c r="F136" s="127" t="str">
        <f>IF(ISERROR(VLOOKUP(A136,'[1]Z09 政府性基金预算财政拨款收入支出决算表(财决09表)'!$A$10:$T$200,11,FALSE)),"",VLOOKUP(A136,'[1]Z09 政府性基金预算财政拨款收入支出决算表(财决09表)'!$A$10:$T$200,11,FALSE))</f>
        <v/>
      </c>
      <c r="G136" s="127" t="str">
        <f>IF(ISERROR(VLOOKUP(A136,'[1]Z09 政府性基金预算财政拨款收入支出决算表(财决09表)'!$A$10:$T$200,12,FALSE)),"",VLOOKUP(A136,'[1]Z09 政府性基金预算财政拨款收入支出决算表(财决09表)'!$A$10:$T$200,12,FALSE))</f>
        <v/>
      </c>
      <c r="H136" s="127" t="str">
        <f>IF(ISERROR(VLOOKUP(A136,'[1]Z09 政府性基金预算财政拨款收入支出决算表(财决09表)'!$A$10:$T$200,15,FALSE)),"",VLOOKUP(A136,'[1]Z09 政府性基金预算财政拨款收入支出决算表(财决09表)'!$A$10:$T$200,15,FALSE))</f>
        <v/>
      </c>
      <c r="I136" s="127" t="str">
        <f>IF(ISERROR(VLOOKUP(A136,'[1]Z09 政府性基金预算财政拨款收入支出决算表(财决09表)'!$A$10:$T$200,16,FALSE)),"",VLOOKUP(A136,'[1]Z09 政府性基金预算财政拨款收入支出决算表(财决09表)'!$A$10:$T$200,16,FALSE))</f>
        <v/>
      </c>
      <c r="J136" s="122">
        <f>'[1]Z09 政府性基金预算财政拨款收入支出决算表(财决09表)'!$A133</f>
        <v>0</v>
      </c>
      <c r="K136" s="178">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122" t="str">
        <f t="shared" si="4"/>
        <v/>
      </c>
    </row>
    <row r="137" spans="1:12" ht="22.5" customHeight="1">
      <c r="A137" s="125" t="str">
        <f t="shared" si="5"/>
        <v/>
      </c>
      <c r="B137" s="125"/>
      <c r="C137" s="195" t="str">
        <f>IF(ISERROR(VLOOKUP(A137,'[1]Z09 政府性基金预算财政拨款收入支出决算表(财决09表)'!$A$10:$T$200,4,FALSE)),"",VLOOKUP(A137,'[1]Z09 政府性基金预算财政拨款收入支出决算表(财决09表)'!$A$10:$T$200,4,FALSE))</f>
        <v/>
      </c>
      <c r="D137" s="127" t="str">
        <f>IF(ISERROR(VLOOKUP(A137,'[1]Z09 政府性基金预算财政拨款收入支出决算表(财决09表)'!$A$10:$T$200,5,FALSE)),"",VLOOKUP(A137,'[1]Z09 政府性基金预算财政拨款收入支出决算表(财决09表)'!$A$10:$T$200,5,FALSE))</f>
        <v/>
      </c>
      <c r="E137" s="127" t="str">
        <f>IF(ISERROR(VLOOKUP(A137,'[1]Z09 政府性基金预算财政拨款收入支出决算表(财决09表)'!$A$10:$T$200,8,FALSE)),"",VLOOKUP(A137,'[1]Z09 政府性基金预算财政拨款收入支出决算表(财决09表)'!$A$10:$T$200,8,FALSE))</f>
        <v/>
      </c>
      <c r="F137" s="127" t="str">
        <f>IF(ISERROR(VLOOKUP(A137,'[1]Z09 政府性基金预算财政拨款收入支出决算表(财决09表)'!$A$10:$T$200,11,FALSE)),"",VLOOKUP(A137,'[1]Z09 政府性基金预算财政拨款收入支出决算表(财决09表)'!$A$10:$T$200,11,FALSE))</f>
        <v/>
      </c>
      <c r="G137" s="127" t="str">
        <f>IF(ISERROR(VLOOKUP(A137,'[1]Z09 政府性基金预算财政拨款收入支出决算表(财决09表)'!$A$10:$T$200,12,FALSE)),"",VLOOKUP(A137,'[1]Z09 政府性基金预算财政拨款收入支出决算表(财决09表)'!$A$10:$T$200,12,FALSE))</f>
        <v/>
      </c>
      <c r="H137" s="127" t="str">
        <f>IF(ISERROR(VLOOKUP(A137,'[1]Z09 政府性基金预算财政拨款收入支出决算表(财决09表)'!$A$10:$T$200,15,FALSE)),"",VLOOKUP(A137,'[1]Z09 政府性基金预算财政拨款收入支出决算表(财决09表)'!$A$10:$T$200,15,FALSE))</f>
        <v/>
      </c>
      <c r="I137" s="127" t="str">
        <f>IF(ISERROR(VLOOKUP(A137,'[1]Z09 政府性基金预算财政拨款收入支出决算表(财决09表)'!$A$10:$T$200,16,FALSE)),"",VLOOKUP(A137,'[1]Z09 政府性基金预算财政拨款收入支出决算表(财决09表)'!$A$10:$T$200,16,FALSE))</f>
        <v/>
      </c>
      <c r="J137" s="122">
        <f>'[1]Z09 政府性基金预算财政拨款收入支出决算表(财决09表)'!$A134</f>
        <v>0</v>
      </c>
      <c r="K137" s="178">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122" t="str">
        <f t="shared" si="4"/>
        <v/>
      </c>
    </row>
    <row r="138" spans="1:12" ht="22.5" customHeight="1">
      <c r="A138" s="125" t="str">
        <f t="shared" si="5"/>
        <v/>
      </c>
      <c r="B138" s="125"/>
      <c r="C138" s="195" t="str">
        <f>IF(ISERROR(VLOOKUP(A138,'[1]Z09 政府性基金预算财政拨款收入支出决算表(财决09表)'!$A$10:$T$200,4,FALSE)),"",VLOOKUP(A138,'[1]Z09 政府性基金预算财政拨款收入支出决算表(财决09表)'!$A$10:$T$200,4,FALSE))</f>
        <v/>
      </c>
      <c r="D138" s="127" t="str">
        <f>IF(ISERROR(VLOOKUP(A138,'[1]Z09 政府性基金预算财政拨款收入支出决算表(财决09表)'!$A$10:$T$200,5,FALSE)),"",VLOOKUP(A138,'[1]Z09 政府性基金预算财政拨款收入支出决算表(财决09表)'!$A$10:$T$200,5,FALSE))</f>
        <v/>
      </c>
      <c r="E138" s="127" t="str">
        <f>IF(ISERROR(VLOOKUP(A138,'[1]Z09 政府性基金预算财政拨款收入支出决算表(财决09表)'!$A$10:$T$200,8,FALSE)),"",VLOOKUP(A138,'[1]Z09 政府性基金预算财政拨款收入支出决算表(财决09表)'!$A$10:$T$200,8,FALSE))</f>
        <v/>
      </c>
      <c r="F138" s="127" t="str">
        <f>IF(ISERROR(VLOOKUP(A138,'[1]Z09 政府性基金预算财政拨款收入支出决算表(财决09表)'!$A$10:$T$200,11,FALSE)),"",VLOOKUP(A138,'[1]Z09 政府性基金预算财政拨款收入支出决算表(财决09表)'!$A$10:$T$200,11,FALSE))</f>
        <v/>
      </c>
      <c r="G138" s="127" t="str">
        <f>IF(ISERROR(VLOOKUP(A138,'[1]Z09 政府性基金预算财政拨款收入支出决算表(财决09表)'!$A$10:$T$200,12,FALSE)),"",VLOOKUP(A138,'[1]Z09 政府性基金预算财政拨款收入支出决算表(财决09表)'!$A$10:$T$200,12,FALSE))</f>
        <v/>
      </c>
      <c r="H138" s="127" t="str">
        <f>IF(ISERROR(VLOOKUP(A138,'[1]Z09 政府性基金预算财政拨款收入支出决算表(财决09表)'!$A$10:$T$200,15,FALSE)),"",VLOOKUP(A138,'[1]Z09 政府性基金预算财政拨款收入支出决算表(财决09表)'!$A$10:$T$200,15,FALSE))</f>
        <v/>
      </c>
      <c r="I138" s="127" t="str">
        <f>IF(ISERROR(VLOOKUP(A138,'[1]Z09 政府性基金预算财政拨款收入支出决算表(财决09表)'!$A$10:$T$200,16,FALSE)),"",VLOOKUP(A138,'[1]Z09 政府性基金预算财政拨款收入支出决算表(财决09表)'!$A$10:$T$200,16,FALSE))</f>
        <v/>
      </c>
      <c r="J138" s="122">
        <f>'[1]Z09 政府性基金预算财政拨款收入支出决算表(财决09表)'!$A135</f>
        <v>0</v>
      </c>
      <c r="K138" s="178">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122" t="str">
        <f t="shared" si="4"/>
        <v/>
      </c>
    </row>
    <row r="139" spans="1:12" ht="22.5" customHeight="1">
      <c r="A139" s="125" t="str">
        <f t="shared" si="5"/>
        <v/>
      </c>
      <c r="B139" s="125"/>
      <c r="C139" s="195" t="str">
        <f>IF(ISERROR(VLOOKUP(A139,'[1]Z09 政府性基金预算财政拨款收入支出决算表(财决09表)'!$A$10:$T$200,4,FALSE)),"",VLOOKUP(A139,'[1]Z09 政府性基金预算财政拨款收入支出决算表(财决09表)'!$A$10:$T$200,4,FALSE))</f>
        <v/>
      </c>
      <c r="D139" s="127" t="str">
        <f>IF(ISERROR(VLOOKUP(A139,'[1]Z09 政府性基金预算财政拨款收入支出决算表(财决09表)'!$A$10:$T$200,5,FALSE)),"",VLOOKUP(A139,'[1]Z09 政府性基金预算财政拨款收入支出决算表(财决09表)'!$A$10:$T$200,5,FALSE))</f>
        <v/>
      </c>
      <c r="E139" s="127" t="str">
        <f>IF(ISERROR(VLOOKUP(A139,'[1]Z09 政府性基金预算财政拨款收入支出决算表(财决09表)'!$A$10:$T$200,8,FALSE)),"",VLOOKUP(A139,'[1]Z09 政府性基金预算财政拨款收入支出决算表(财决09表)'!$A$10:$T$200,8,FALSE))</f>
        <v/>
      </c>
      <c r="F139" s="127" t="str">
        <f>IF(ISERROR(VLOOKUP(A139,'[1]Z09 政府性基金预算财政拨款收入支出决算表(财决09表)'!$A$10:$T$200,11,FALSE)),"",VLOOKUP(A139,'[1]Z09 政府性基金预算财政拨款收入支出决算表(财决09表)'!$A$10:$T$200,11,FALSE))</f>
        <v/>
      </c>
      <c r="G139" s="127" t="str">
        <f>IF(ISERROR(VLOOKUP(A139,'[1]Z09 政府性基金预算财政拨款收入支出决算表(财决09表)'!$A$10:$T$200,12,FALSE)),"",VLOOKUP(A139,'[1]Z09 政府性基金预算财政拨款收入支出决算表(财决09表)'!$A$10:$T$200,12,FALSE))</f>
        <v/>
      </c>
      <c r="H139" s="127" t="str">
        <f>IF(ISERROR(VLOOKUP(A139,'[1]Z09 政府性基金预算财政拨款收入支出决算表(财决09表)'!$A$10:$T$200,15,FALSE)),"",VLOOKUP(A139,'[1]Z09 政府性基金预算财政拨款收入支出决算表(财决09表)'!$A$10:$T$200,15,FALSE))</f>
        <v/>
      </c>
      <c r="I139" s="127" t="str">
        <f>IF(ISERROR(VLOOKUP(A139,'[1]Z09 政府性基金预算财政拨款收入支出决算表(财决09表)'!$A$10:$T$200,16,FALSE)),"",VLOOKUP(A139,'[1]Z09 政府性基金预算财政拨款收入支出决算表(财决09表)'!$A$10:$T$200,16,FALSE))</f>
        <v/>
      </c>
      <c r="J139" s="122">
        <f>'[1]Z09 政府性基金预算财政拨款收入支出决算表(财决09表)'!$A136</f>
        <v>0</v>
      </c>
      <c r="K139" s="178">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122" t="str">
        <f t="shared" si="4"/>
        <v/>
      </c>
    </row>
    <row r="140" spans="1:12" ht="22.5" customHeight="1">
      <c r="A140" s="125" t="str">
        <f t="shared" si="5"/>
        <v/>
      </c>
      <c r="B140" s="125"/>
      <c r="C140" s="195" t="str">
        <f>IF(ISERROR(VLOOKUP(A140,'[1]Z09 政府性基金预算财政拨款收入支出决算表(财决09表)'!$A$10:$T$200,4,FALSE)),"",VLOOKUP(A140,'[1]Z09 政府性基金预算财政拨款收入支出决算表(财决09表)'!$A$10:$T$200,4,FALSE))</f>
        <v/>
      </c>
      <c r="D140" s="127" t="str">
        <f>IF(ISERROR(VLOOKUP(A140,'[1]Z09 政府性基金预算财政拨款收入支出决算表(财决09表)'!$A$10:$T$200,5,FALSE)),"",VLOOKUP(A140,'[1]Z09 政府性基金预算财政拨款收入支出决算表(财决09表)'!$A$10:$T$200,5,FALSE))</f>
        <v/>
      </c>
      <c r="E140" s="127" t="str">
        <f>IF(ISERROR(VLOOKUP(A140,'[1]Z09 政府性基金预算财政拨款收入支出决算表(财决09表)'!$A$10:$T$200,8,FALSE)),"",VLOOKUP(A140,'[1]Z09 政府性基金预算财政拨款收入支出决算表(财决09表)'!$A$10:$T$200,8,FALSE))</f>
        <v/>
      </c>
      <c r="F140" s="127" t="str">
        <f>IF(ISERROR(VLOOKUP(A140,'[1]Z09 政府性基金预算财政拨款收入支出决算表(财决09表)'!$A$10:$T$200,11,FALSE)),"",VLOOKUP(A140,'[1]Z09 政府性基金预算财政拨款收入支出决算表(财决09表)'!$A$10:$T$200,11,FALSE))</f>
        <v/>
      </c>
      <c r="G140" s="127" t="str">
        <f>IF(ISERROR(VLOOKUP(A140,'[1]Z09 政府性基金预算财政拨款收入支出决算表(财决09表)'!$A$10:$T$200,12,FALSE)),"",VLOOKUP(A140,'[1]Z09 政府性基金预算财政拨款收入支出决算表(财决09表)'!$A$10:$T$200,12,FALSE))</f>
        <v/>
      </c>
      <c r="H140" s="127" t="str">
        <f>IF(ISERROR(VLOOKUP(A140,'[1]Z09 政府性基金预算财政拨款收入支出决算表(财决09表)'!$A$10:$T$200,15,FALSE)),"",VLOOKUP(A140,'[1]Z09 政府性基金预算财政拨款收入支出决算表(财决09表)'!$A$10:$T$200,15,FALSE))</f>
        <v/>
      </c>
      <c r="I140" s="127" t="str">
        <f>IF(ISERROR(VLOOKUP(A140,'[1]Z09 政府性基金预算财政拨款收入支出决算表(财决09表)'!$A$10:$T$200,16,FALSE)),"",VLOOKUP(A140,'[1]Z09 政府性基金预算财政拨款收入支出决算表(财决09表)'!$A$10:$T$200,16,FALSE))</f>
        <v/>
      </c>
      <c r="J140" s="122">
        <f>'[1]Z09 政府性基金预算财政拨款收入支出决算表(财决09表)'!$A137</f>
        <v>0</v>
      </c>
      <c r="K140" s="178">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122" t="str">
        <f t="shared" si="4"/>
        <v/>
      </c>
    </row>
    <row r="141" spans="1:12" ht="22.5" customHeight="1">
      <c r="A141" s="125" t="str">
        <f t="shared" si="5"/>
        <v/>
      </c>
      <c r="B141" s="125"/>
      <c r="C141" s="195" t="str">
        <f>IF(ISERROR(VLOOKUP(A141,'[1]Z09 政府性基金预算财政拨款收入支出决算表(财决09表)'!$A$10:$T$200,4,FALSE)),"",VLOOKUP(A141,'[1]Z09 政府性基金预算财政拨款收入支出决算表(财决09表)'!$A$10:$T$200,4,FALSE))</f>
        <v/>
      </c>
      <c r="D141" s="127" t="str">
        <f>IF(ISERROR(VLOOKUP(A141,'[1]Z09 政府性基金预算财政拨款收入支出决算表(财决09表)'!$A$10:$T$200,5,FALSE)),"",VLOOKUP(A141,'[1]Z09 政府性基金预算财政拨款收入支出决算表(财决09表)'!$A$10:$T$200,5,FALSE))</f>
        <v/>
      </c>
      <c r="E141" s="127" t="str">
        <f>IF(ISERROR(VLOOKUP(A141,'[1]Z09 政府性基金预算财政拨款收入支出决算表(财决09表)'!$A$10:$T$200,8,FALSE)),"",VLOOKUP(A141,'[1]Z09 政府性基金预算财政拨款收入支出决算表(财决09表)'!$A$10:$T$200,8,FALSE))</f>
        <v/>
      </c>
      <c r="F141" s="127" t="str">
        <f>IF(ISERROR(VLOOKUP(A141,'[1]Z09 政府性基金预算财政拨款收入支出决算表(财决09表)'!$A$10:$T$200,11,FALSE)),"",VLOOKUP(A141,'[1]Z09 政府性基金预算财政拨款收入支出决算表(财决09表)'!$A$10:$T$200,11,FALSE))</f>
        <v/>
      </c>
      <c r="G141" s="127" t="str">
        <f>IF(ISERROR(VLOOKUP(A141,'[1]Z09 政府性基金预算财政拨款收入支出决算表(财决09表)'!$A$10:$T$200,12,FALSE)),"",VLOOKUP(A141,'[1]Z09 政府性基金预算财政拨款收入支出决算表(财决09表)'!$A$10:$T$200,12,FALSE))</f>
        <v/>
      </c>
      <c r="H141" s="127" t="str">
        <f>IF(ISERROR(VLOOKUP(A141,'[1]Z09 政府性基金预算财政拨款收入支出决算表(财决09表)'!$A$10:$T$200,15,FALSE)),"",VLOOKUP(A141,'[1]Z09 政府性基金预算财政拨款收入支出决算表(财决09表)'!$A$10:$T$200,15,FALSE))</f>
        <v/>
      </c>
      <c r="I141" s="127" t="str">
        <f>IF(ISERROR(VLOOKUP(A141,'[1]Z09 政府性基金预算财政拨款收入支出决算表(财决09表)'!$A$10:$T$200,16,FALSE)),"",VLOOKUP(A141,'[1]Z09 政府性基金预算财政拨款收入支出决算表(财决09表)'!$A$10:$T$200,16,FALSE))</f>
        <v/>
      </c>
      <c r="J141" s="122">
        <f>'[1]Z09 政府性基金预算财政拨款收入支出决算表(财决09表)'!$A138</f>
        <v>0</v>
      </c>
      <c r="K141" s="178">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122" t="str">
        <f t="shared" si="4"/>
        <v/>
      </c>
    </row>
    <row r="142" spans="1:12" ht="22.5" customHeight="1">
      <c r="A142" s="125" t="str">
        <f t="shared" si="5"/>
        <v/>
      </c>
      <c r="B142" s="125"/>
      <c r="C142" s="195" t="str">
        <f>IF(ISERROR(VLOOKUP(A142,'[1]Z09 政府性基金预算财政拨款收入支出决算表(财决09表)'!$A$10:$T$200,4,FALSE)),"",VLOOKUP(A142,'[1]Z09 政府性基金预算财政拨款收入支出决算表(财决09表)'!$A$10:$T$200,4,FALSE))</f>
        <v/>
      </c>
      <c r="D142" s="127" t="str">
        <f>IF(ISERROR(VLOOKUP(A142,'[1]Z09 政府性基金预算财政拨款收入支出决算表(财决09表)'!$A$10:$T$200,5,FALSE)),"",VLOOKUP(A142,'[1]Z09 政府性基金预算财政拨款收入支出决算表(财决09表)'!$A$10:$T$200,5,FALSE))</f>
        <v/>
      </c>
      <c r="E142" s="127" t="str">
        <f>IF(ISERROR(VLOOKUP(A142,'[1]Z09 政府性基金预算财政拨款收入支出决算表(财决09表)'!$A$10:$T$200,8,FALSE)),"",VLOOKUP(A142,'[1]Z09 政府性基金预算财政拨款收入支出决算表(财决09表)'!$A$10:$T$200,8,FALSE))</f>
        <v/>
      </c>
      <c r="F142" s="127" t="str">
        <f>IF(ISERROR(VLOOKUP(A142,'[1]Z09 政府性基金预算财政拨款收入支出决算表(财决09表)'!$A$10:$T$200,11,FALSE)),"",VLOOKUP(A142,'[1]Z09 政府性基金预算财政拨款收入支出决算表(财决09表)'!$A$10:$T$200,11,FALSE))</f>
        <v/>
      </c>
      <c r="G142" s="127" t="str">
        <f>IF(ISERROR(VLOOKUP(A142,'[1]Z09 政府性基金预算财政拨款收入支出决算表(财决09表)'!$A$10:$T$200,12,FALSE)),"",VLOOKUP(A142,'[1]Z09 政府性基金预算财政拨款收入支出决算表(财决09表)'!$A$10:$T$200,12,FALSE))</f>
        <v/>
      </c>
      <c r="H142" s="127" t="str">
        <f>IF(ISERROR(VLOOKUP(A142,'[1]Z09 政府性基金预算财政拨款收入支出决算表(财决09表)'!$A$10:$T$200,15,FALSE)),"",VLOOKUP(A142,'[1]Z09 政府性基金预算财政拨款收入支出决算表(财决09表)'!$A$10:$T$200,15,FALSE))</f>
        <v/>
      </c>
      <c r="I142" s="127" t="str">
        <f>IF(ISERROR(VLOOKUP(A142,'[1]Z09 政府性基金预算财政拨款收入支出决算表(财决09表)'!$A$10:$T$200,16,FALSE)),"",VLOOKUP(A142,'[1]Z09 政府性基金预算财政拨款收入支出决算表(财决09表)'!$A$10:$T$200,16,FALSE))</f>
        <v/>
      </c>
      <c r="J142" s="122">
        <f>'[1]Z09 政府性基金预算财政拨款收入支出决算表(财决09表)'!$A139</f>
        <v>0</v>
      </c>
      <c r="K142" s="178">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122" t="str">
        <f t="shared" si="4"/>
        <v/>
      </c>
    </row>
    <row r="143" spans="1:12" ht="22.5" customHeight="1">
      <c r="A143" s="125" t="str">
        <f t="shared" si="5"/>
        <v/>
      </c>
      <c r="B143" s="125"/>
      <c r="C143" s="195" t="str">
        <f>IF(ISERROR(VLOOKUP(A143,'[1]Z09 政府性基金预算财政拨款收入支出决算表(财决09表)'!$A$10:$T$200,4,FALSE)),"",VLOOKUP(A143,'[1]Z09 政府性基金预算财政拨款收入支出决算表(财决09表)'!$A$10:$T$200,4,FALSE))</f>
        <v/>
      </c>
      <c r="D143" s="127" t="str">
        <f>IF(ISERROR(VLOOKUP(A143,'[1]Z09 政府性基金预算财政拨款收入支出决算表(财决09表)'!$A$10:$T$200,5,FALSE)),"",VLOOKUP(A143,'[1]Z09 政府性基金预算财政拨款收入支出决算表(财决09表)'!$A$10:$T$200,5,FALSE))</f>
        <v/>
      </c>
      <c r="E143" s="127" t="str">
        <f>IF(ISERROR(VLOOKUP(A143,'[1]Z09 政府性基金预算财政拨款收入支出决算表(财决09表)'!$A$10:$T$200,8,FALSE)),"",VLOOKUP(A143,'[1]Z09 政府性基金预算财政拨款收入支出决算表(财决09表)'!$A$10:$T$200,8,FALSE))</f>
        <v/>
      </c>
      <c r="F143" s="127" t="str">
        <f>IF(ISERROR(VLOOKUP(A143,'[1]Z09 政府性基金预算财政拨款收入支出决算表(财决09表)'!$A$10:$T$200,11,FALSE)),"",VLOOKUP(A143,'[1]Z09 政府性基金预算财政拨款收入支出决算表(财决09表)'!$A$10:$T$200,11,FALSE))</f>
        <v/>
      </c>
      <c r="G143" s="127" t="str">
        <f>IF(ISERROR(VLOOKUP(A143,'[1]Z09 政府性基金预算财政拨款收入支出决算表(财决09表)'!$A$10:$T$200,12,FALSE)),"",VLOOKUP(A143,'[1]Z09 政府性基金预算财政拨款收入支出决算表(财决09表)'!$A$10:$T$200,12,FALSE))</f>
        <v/>
      </c>
      <c r="H143" s="127" t="str">
        <f>IF(ISERROR(VLOOKUP(A143,'[1]Z09 政府性基金预算财政拨款收入支出决算表(财决09表)'!$A$10:$T$200,15,FALSE)),"",VLOOKUP(A143,'[1]Z09 政府性基金预算财政拨款收入支出决算表(财决09表)'!$A$10:$T$200,15,FALSE))</f>
        <v/>
      </c>
      <c r="I143" s="127" t="str">
        <f>IF(ISERROR(VLOOKUP(A143,'[1]Z09 政府性基金预算财政拨款收入支出决算表(财决09表)'!$A$10:$T$200,16,FALSE)),"",VLOOKUP(A143,'[1]Z09 政府性基金预算财政拨款收入支出决算表(财决09表)'!$A$10:$T$200,16,FALSE))</f>
        <v/>
      </c>
      <c r="J143" s="122">
        <f>'[1]Z09 政府性基金预算财政拨款收入支出决算表(财决09表)'!$A140</f>
        <v>0</v>
      </c>
      <c r="K143" s="178">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122" t="str">
        <f t="shared" si="4"/>
        <v/>
      </c>
    </row>
    <row r="144" spans="1:12" ht="22.5" customHeight="1">
      <c r="A144" s="125" t="str">
        <f t="shared" si="5"/>
        <v/>
      </c>
      <c r="B144" s="125"/>
      <c r="C144" s="195" t="str">
        <f>IF(ISERROR(VLOOKUP(A144,'[1]Z09 政府性基金预算财政拨款收入支出决算表(财决09表)'!$A$10:$T$200,4,FALSE)),"",VLOOKUP(A144,'[1]Z09 政府性基金预算财政拨款收入支出决算表(财决09表)'!$A$10:$T$200,4,FALSE))</f>
        <v/>
      </c>
      <c r="D144" s="127" t="str">
        <f>IF(ISERROR(VLOOKUP(A144,'[1]Z09 政府性基金预算财政拨款收入支出决算表(财决09表)'!$A$10:$T$200,5,FALSE)),"",VLOOKUP(A144,'[1]Z09 政府性基金预算财政拨款收入支出决算表(财决09表)'!$A$10:$T$200,5,FALSE))</f>
        <v/>
      </c>
      <c r="E144" s="127" t="str">
        <f>IF(ISERROR(VLOOKUP(A144,'[1]Z09 政府性基金预算财政拨款收入支出决算表(财决09表)'!$A$10:$T$200,8,FALSE)),"",VLOOKUP(A144,'[1]Z09 政府性基金预算财政拨款收入支出决算表(财决09表)'!$A$10:$T$200,8,FALSE))</f>
        <v/>
      </c>
      <c r="F144" s="127" t="str">
        <f>IF(ISERROR(VLOOKUP(A144,'[1]Z09 政府性基金预算财政拨款收入支出决算表(财决09表)'!$A$10:$T$200,11,FALSE)),"",VLOOKUP(A144,'[1]Z09 政府性基金预算财政拨款收入支出决算表(财决09表)'!$A$10:$T$200,11,FALSE))</f>
        <v/>
      </c>
      <c r="G144" s="127" t="str">
        <f>IF(ISERROR(VLOOKUP(A144,'[1]Z09 政府性基金预算财政拨款收入支出决算表(财决09表)'!$A$10:$T$200,12,FALSE)),"",VLOOKUP(A144,'[1]Z09 政府性基金预算财政拨款收入支出决算表(财决09表)'!$A$10:$T$200,12,FALSE))</f>
        <v/>
      </c>
      <c r="H144" s="127" t="str">
        <f>IF(ISERROR(VLOOKUP(A144,'[1]Z09 政府性基金预算财政拨款收入支出决算表(财决09表)'!$A$10:$T$200,15,FALSE)),"",VLOOKUP(A144,'[1]Z09 政府性基金预算财政拨款收入支出决算表(财决09表)'!$A$10:$T$200,15,FALSE))</f>
        <v/>
      </c>
      <c r="I144" s="127" t="str">
        <f>IF(ISERROR(VLOOKUP(A144,'[1]Z09 政府性基金预算财政拨款收入支出决算表(财决09表)'!$A$10:$T$200,16,FALSE)),"",VLOOKUP(A144,'[1]Z09 政府性基金预算财政拨款收入支出决算表(财决09表)'!$A$10:$T$200,16,FALSE))</f>
        <v/>
      </c>
      <c r="J144" s="122">
        <f>'[1]Z09 政府性基金预算财政拨款收入支出决算表(财决09表)'!$A141</f>
        <v>0</v>
      </c>
      <c r="K144" s="178">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122" t="str">
        <f t="shared" ref="L144:L200" si="6">IF(C144&lt;&gt;"",ROW(),"")</f>
        <v/>
      </c>
    </row>
    <row r="145" spans="1:12" ht="22.5" customHeight="1">
      <c r="A145" s="125" t="str">
        <f t="shared" si="5"/>
        <v/>
      </c>
      <c r="B145" s="125"/>
      <c r="C145" s="195" t="str">
        <f>IF(ISERROR(VLOOKUP(A145,'[1]Z09 政府性基金预算财政拨款收入支出决算表(财决09表)'!$A$10:$T$200,4,FALSE)),"",VLOOKUP(A145,'[1]Z09 政府性基金预算财政拨款收入支出决算表(财决09表)'!$A$10:$T$200,4,FALSE))</f>
        <v/>
      </c>
      <c r="D145" s="127" t="str">
        <f>IF(ISERROR(VLOOKUP(A145,'[1]Z09 政府性基金预算财政拨款收入支出决算表(财决09表)'!$A$10:$T$200,5,FALSE)),"",VLOOKUP(A145,'[1]Z09 政府性基金预算财政拨款收入支出决算表(财决09表)'!$A$10:$T$200,5,FALSE))</f>
        <v/>
      </c>
      <c r="E145" s="127" t="str">
        <f>IF(ISERROR(VLOOKUP(A145,'[1]Z09 政府性基金预算财政拨款收入支出决算表(财决09表)'!$A$10:$T$200,8,FALSE)),"",VLOOKUP(A145,'[1]Z09 政府性基金预算财政拨款收入支出决算表(财决09表)'!$A$10:$T$200,8,FALSE))</f>
        <v/>
      </c>
      <c r="F145" s="127" t="str">
        <f>IF(ISERROR(VLOOKUP(A145,'[1]Z09 政府性基金预算财政拨款收入支出决算表(财决09表)'!$A$10:$T$200,11,FALSE)),"",VLOOKUP(A145,'[1]Z09 政府性基金预算财政拨款收入支出决算表(财决09表)'!$A$10:$T$200,11,FALSE))</f>
        <v/>
      </c>
      <c r="G145" s="127" t="str">
        <f>IF(ISERROR(VLOOKUP(A145,'[1]Z09 政府性基金预算财政拨款收入支出决算表(财决09表)'!$A$10:$T$200,12,FALSE)),"",VLOOKUP(A145,'[1]Z09 政府性基金预算财政拨款收入支出决算表(财决09表)'!$A$10:$T$200,12,FALSE))</f>
        <v/>
      </c>
      <c r="H145" s="127" t="str">
        <f>IF(ISERROR(VLOOKUP(A145,'[1]Z09 政府性基金预算财政拨款收入支出决算表(财决09表)'!$A$10:$T$200,15,FALSE)),"",VLOOKUP(A145,'[1]Z09 政府性基金预算财政拨款收入支出决算表(财决09表)'!$A$10:$T$200,15,FALSE))</f>
        <v/>
      </c>
      <c r="I145" s="127" t="str">
        <f>IF(ISERROR(VLOOKUP(A145,'[1]Z09 政府性基金预算财政拨款收入支出决算表(财决09表)'!$A$10:$T$200,16,FALSE)),"",VLOOKUP(A145,'[1]Z09 政府性基金预算财政拨款收入支出决算表(财决09表)'!$A$10:$T$200,16,FALSE))</f>
        <v/>
      </c>
      <c r="J145" s="122">
        <f>'[1]Z09 政府性基金预算财政拨款收入支出决算表(财决09表)'!$A142</f>
        <v>0</v>
      </c>
      <c r="K145" s="178">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122" t="str">
        <f t="shared" si="6"/>
        <v/>
      </c>
    </row>
    <row r="146" spans="1:12" ht="22.5" customHeight="1">
      <c r="A146" s="125" t="str">
        <f t="shared" si="5"/>
        <v/>
      </c>
      <c r="B146" s="125"/>
      <c r="C146" s="195" t="str">
        <f>IF(ISERROR(VLOOKUP(A146,'[1]Z09 政府性基金预算财政拨款收入支出决算表(财决09表)'!$A$10:$T$200,4,FALSE)),"",VLOOKUP(A146,'[1]Z09 政府性基金预算财政拨款收入支出决算表(财决09表)'!$A$10:$T$200,4,FALSE))</f>
        <v/>
      </c>
      <c r="D146" s="127" t="str">
        <f>IF(ISERROR(VLOOKUP(A146,'[1]Z09 政府性基金预算财政拨款收入支出决算表(财决09表)'!$A$10:$T$200,5,FALSE)),"",VLOOKUP(A146,'[1]Z09 政府性基金预算财政拨款收入支出决算表(财决09表)'!$A$10:$T$200,5,FALSE))</f>
        <v/>
      </c>
      <c r="E146" s="127" t="str">
        <f>IF(ISERROR(VLOOKUP(A146,'[1]Z09 政府性基金预算财政拨款收入支出决算表(财决09表)'!$A$10:$T$200,8,FALSE)),"",VLOOKUP(A146,'[1]Z09 政府性基金预算财政拨款收入支出决算表(财决09表)'!$A$10:$T$200,8,FALSE))</f>
        <v/>
      </c>
      <c r="F146" s="127" t="str">
        <f>IF(ISERROR(VLOOKUP(A146,'[1]Z09 政府性基金预算财政拨款收入支出决算表(财决09表)'!$A$10:$T$200,11,FALSE)),"",VLOOKUP(A146,'[1]Z09 政府性基金预算财政拨款收入支出决算表(财决09表)'!$A$10:$T$200,11,FALSE))</f>
        <v/>
      </c>
      <c r="G146" s="127" t="str">
        <f>IF(ISERROR(VLOOKUP(A146,'[1]Z09 政府性基金预算财政拨款收入支出决算表(财决09表)'!$A$10:$T$200,12,FALSE)),"",VLOOKUP(A146,'[1]Z09 政府性基金预算财政拨款收入支出决算表(财决09表)'!$A$10:$T$200,12,FALSE))</f>
        <v/>
      </c>
      <c r="H146" s="127" t="str">
        <f>IF(ISERROR(VLOOKUP(A146,'[1]Z09 政府性基金预算财政拨款收入支出决算表(财决09表)'!$A$10:$T$200,15,FALSE)),"",VLOOKUP(A146,'[1]Z09 政府性基金预算财政拨款收入支出决算表(财决09表)'!$A$10:$T$200,15,FALSE))</f>
        <v/>
      </c>
      <c r="I146" s="127" t="str">
        <f>IF(ISERROR(VLOOKUP(A146,'[1]Z09 政府性基金预算财政拨款收入支出决算表(财决09表)'!$A$10:$T$200,16,FALSE)),"",VLOOKUP(A146,'[1]Z09 政府性基金预算财政拨款收入支出决算表(财决09表)'!$A$10:$T$200,16,FALSE))</f>
        <v/>
      </c>
      <c r="J146" s="122">
        <f>'[1]Z09 政府性基金预算财政拨款收入支出决算表(财决09表)'!$A143</f>
        <v>0</v>
      </c>
      <c r="K146" s="178">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122" t="str">
        <f t="shared" si="6"/>
        <v/>
      </c>
    </row>
    <row r="147" spans="1:12" ht="22.5" customHeight="1">
      <c r="A147" s="125" t="str">
        <f t="shared" si="5"/>
        <v/>
      </c>
      <c r="B147" s="125"/>
      <c r="C147" s="195" t="str">
        <f>IF(ISERROR(VLOOKUP(A147,'[1]Z09 政府性基金预算财政拨款收入支出决算表(财决09表)'!$A$10:$T$200,4,FALSE)),"",VLOOKUP(A147,'[1]Z09 政府性基金预算财政拨款收入支出决算表(财决09表)'!$A$10:$T$200,4,FALSE))</f>
        <v/>
      </c>
      <c r="D147" s="127" t="str">
        <f>IF(ISERROR(VLOOKUP(A147,'[1]Z09 政府性基金预算财政拨款收入支出决算表(财决09表)'!$A$10:$T$200,5,FALSE)),"",VLOOKUP(A147,'[1]Z09 政府性基金预算财政拨款收入支出决算表(财决09表)'!$A$10:$T$200,5,FALSE))</f>
        <v/>
      </c>
      <c r="E147" s="127" t="str">
        <f>IF(ISERROR(VLOOKUP(A147,'[1]Z09 政府性基金预算财政拨款收入支出决算表(财决09表)'!$A$10:$T$200,8,FALSE)),"",VLOOKUP(A147,'[1]Z09 政府性基金预算财政拨款收入支出决算表(财决09表)'!$A$10:$T$200,8,FALSE))</f>
        <v/>
      </c>
      <c r="F147" s="127" t="str">
        <f>IF(ISERROR(VLOOKUP(A147,'[1]Z09 政府性基金预算财政拨款收入支出决算表(财决09表)'!$A$10:$T$200,11,FALSE)),"",VLOOKUP(A147,'[1]Z09 政府性基金预算财政拨款收入支出决算表(财决09表)'!$A$10:$T$200,11,FALSE))</f>
        <v/>
      </c>
      <c r="G147" s="127" t="str">
        <f>IF(ISERROR(VLOOKUP(A147,'[1]Z09 政府性基金预算财政拨款收入支出决算表(财决09表)'!$A$10:$T$200,12,FALSE)),"",VLOOKUP(A147,'[1]Z09 政府性基金预算财政拨款收入支出决算表(财决09表)'!$A$10:$T$200,12,FALSE))</f>
        <v/>
      </c>
      <c r="H147" s="127" t="str">
        <f>IF(ISERROR(VLOOKUP(A147,'[1]Z09 政府性基金预算财政拨款收入支出决算表(财决09表)'!$A$10:$T$200,15,FALSE)),"",VLOOKUP(A147,'[1]Z09 政府性基金预算财政拨款收入支出决算表(财决09表)'!$A$10:$T$200,15,FALSE))</f>
        <v/>
      </c>
      <c r="I147" s="127" t="str">
        <f>IF(ISERROR(VLOOKUP(A147,'[1]Z09 政府性基金预算财政拨款收入支出决算表(财决09表)'!$A$10:$T$200,16,FALSE)),"",VLOOKUP(A147,'[1]Z09 政府性基金预算财政拨款收入支出决算表(财决09表)'!$A$10:$T$200,16,FALSE))</f>
        <v/>
      </c>
      <c r="J147" s="122">
        <f>'[1]Z09 政府性基金预算财政拨款收入支出决算表(财决09表)'!$A144</f>
        <v>0</v>
      </c>
      <c r="K147" s="178">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122" t="str">
        <f t="shared" si="6"/>
        <v/>
      </c>
    </row>
    <row r="148" spans="1:12" ht="22.5" customHeight="1">
      <c r="A148" s="125" t="str">
        <f t="shared" si="5"/>
        <v/>
      </c>
      <c r="B148" s="125"/>
      <c r="C148" s="195" t="str">
        <f>IF(ISERROR(VLOOKUP(A148,'[1]Z09 政府性基金预算财政拨款收入支出决算表(财决09表)'!$A$10:$T$200,4,FALSE)),"",VLOOKUP(A148,'[1]Z09 政府性基金预算财政拨款收入支出决算表(财决09表)'!$A$10:$T$200,4,FALSE))</f>
        <v/>
      </c>
      <c r="D148" s="127" t="str">
        <f>IF(ISERROR(VLOOKUP(A148,'[1]Z09 政府性基金预算财政拨款收入支出决算表(财决09表)'!$A$10:$T$200,5,FALSE)),"",VLOOKUP(A148,'[1]Z09 政府性基金预算财政拨款收入支出决算表(财决09表)'!$A$10:$T$200,5,FALSE))</f>
        <v/>
      </c>
      <c r="E148" s="127" t="str">
        <f>IF(ISERROR(VLOOKUP(A148,'[1]Z09 政府性基金预算财政拨款收入支出决算表(财决09表)'!$A$10:$T$200,8,FALSE)),"",VLOOKUP(A148,'[1]Z09 政府性基金预算财政拨款收入支出决算表(财决09表)'!$A$10:$T$200,8,FALSE))</f>
        <v/>
      </c>
      <c r="F148" s="127" t="str">
        <f>IF(ISERROR(VLOOKUP(A148,'[1]Z09 政府性基金预算财政拨款收入支出决算表(财决09表)'!$A$10:$T$200,11,FALSE)),"",VLOOKUP(A148,'[1]Z09 政府性基金预算财政拨款收入支出决算表(财决09表)'!$A$10:$T$200,11,FALSE))</f>
        <v/>
      </c>
      <c r="G148" s="127" t="str">
        <f>IF(ISERROR(VLOOKUP(A148,'[1]Z09 政府性基金预算财政拨款收入支出决算表(财决09表)'!$A$10:$T$200,12,FALSE)),"",VLOOKUP(A148,'[1]Z09 政府性基金预算财政拨款收入支出决算表(财决09表)'!$A$10:$T$200,12,FALSE))</f>
        <v/>
      </c>
      <c r="H148" s="127" t="str">
        <f>IF(ISERROR(VLOOKUP(A148,'[1]Z09 政府性基金预算财政拨款收入支出决算表(财决09表)'!$A$10:$T$200,15,FALSE)),"",VLOOKUP(A148,'[1]Z09 政府性基金预算财政拨款收入支出决算表(财决09表)'!$A$10:$T$200,15,FALSE))</f>
        <v/>
      </c>
      <c r="I148" s="127" t="str">
        <f>IF(ISERROR(VLOOKUP(A148,'[1]Z09 政府性基金预算财政拨款收入支出决算表(财决09表)'!$A$10:$T$200,16,FALSE)),"",VLOOKUP(A148,'[1]Z09 政府性基金预算财政拨款收入支出决算表(财决09表)'!$A$10:$T$200,16,FALSE))</f>
        <v/>
      </c>
      <c r="J148" s="122">
        <f>'[1]Z09 政府性基金预算财政拨款收入支出决算表(财决09表)'!$A145</f>
        <v>0</v>
      </c>
      <c r="K148" s="178">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122" t="str">
        <f t="shared" si="6"/>
        <v/>
      </c>
    </row>
    <row r="149" spans="1:12" ht="22.5" customHeight="1">
      <c r="A149" s="125" t="str">
        <f t="shared" si="5"/>
        <v/>
      </c>
      <c r="B149" s="125"/>
      <c r="C149" s="195" t="str">
        <f>IF(ISERROR(VLOOKUP(A149,'[1]Z09 政府性基金预算财政拨款收入支出决算表(财决09表)'!$A$10:$T$200,4,FALSE)),"",VLOOKUP(A149,'[1]Z09 政府性基金预算财政拨款收入支出决算表(财决09表)'!$A$10:$T$200,4,FALSE))</f>
        <v/>
      </c>
      <c r="D149" s="127" t="str">
        <f>IF(ISERROR(VLOOKUP(A149,'[1]Z09 政府性基金预算财政拨款收入支出决算表(财决09表)'!$A$10:$T$200,5,FALSE)),"",VLOOKUP(A149,'[1]Z09 政府性基金预算财政拨款收入支出决算表(财决09表)'!$A$10:$T$200,5,FALSE))</f>
        <v/>
      </c>
      <c r="E149" s="127" t="str">
        <f>IF(ISERROR(VLOOKUP(A149,'[1]Z09 政府性基金预算财政拨款收入支出决算表(财决09表)'!$A$10:$T$200,8,FALSE)),"",VLOOKUP(A149,'[1]Z09 政府性基金预算财政拨款收入支出决算表(财决09表)'!$A$10:$T$200,8,FALSE))</f>
        <v/>
      </c>
      <c r="F149" s="127" t="str">
        <f>IF(ISERROR(VLOOKUP(A149,'[1]Z09 政府性基金预算财政拨款收入支出决算表(财决09表)'!$A$10:$T$200,11,FALSE)),"",VLOOKUP(A149,'[1]Z09 政府性基金预算财政拨款收入支出决算表(财决09表)'!$A$10:$T$200,11,FALSE))</f>
        <v/>
      </c>
      <c r="G149" s="127" t="str">
        <f>IF(ISERROR(VLOOKUP(A149,'[1]Z09 政府性基金预算财政拨款收入支出决算表(财决09表)'!$A$10:$T$200,12,FALSE)),"",VLOOKUP(A149,'[1]Z09 政府性基金预算财政拨款收入支出决算表(财决09表)'!$A$10:$T$200,12,FALSE))</f>
        <v/>
      </c>
      <c r="H149" s="127" t="str">
        <f>IF(ISERROR(VLOOKUP(A149,'[1]Z09 政府性基金预算财政拨款收入支出决算表(财决09表)'!$A$10:$T$200,15,FALSE)),"",VLOOKUP(A149,'[1]Z09 政府性基金预算财政拨款收入支出决算表(财决09表)'!$A$10:$T$200,15,FALSE))</f>
        <v/>
      </c>
      <c r="I149" s="127" t="str">
        <f>IF(ISERROR(VLOOKUP(A149,'[1]Z09 政府性基金预算财政拨款收入支出决算表(财决09表)'!$A$10:$T$200,16,FALSE)),"",VLOOKUP(A149,'[1]Z09 政府性基金预算财政拨款收入支出决算表(财决09表)'!$A$10:$T$200,16,FALSE))</f>
        <v/>
      </c>
      <c r="J149" s="122">
        <f>'[1]Z09 政府性基金预算财政拨款收入支出决算表(财决09表)'!$A146</f>
        <v>0</v>
      </c>
      <c r="K149" s="178">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122" t="str">
        <f t="shared" si="6"/>
        <v/>
      </c>
    </row>
    <row r="150" spans="1:12" ht="22.5" customHeight="1">
      <c r="A150" s="125" t="str">
        <f t="shared" si="5"/>
        <v/>
      </c>
      <c r="B150" s="125"/>
      <c r="C150" s="195" t="str">
        <f>IF(ISERROR(VLOOKUP(A150,'[1]Z09 政府性基金预算财政拨款收入支出决算表(财决09表)'!$A$10:$T$200,4,FALSE)),"",VLOOKUP(A150,'[1]Z09 政府性基金预算财政拨款收入支出决算表(财决09表)'!$A$10:$T$200,4,FALSE))</f>
        <v/>
      </c>
      <c r="D150" s="127" t="str">
        <f>IF(ISERROR(VLOOKUP(A150,'[1]Z09 政府性基金预算财政拨款收入支出决算表(财决09表)'!$A$10:$T$200,5,FALSE)),"",VLOOKUP(A150,'[1]Z09 政府性基金预算财政拨款收入支出决算表(财决09表)'!$A$10:$T$200,5,FALSE))</f>
        <v/>
      </c>
      <c r="E150" s="127" t="str">
        <f>IF(ISERROR(VLOOKUP(A150,'[1]Z09 政府性基金预算财政拨款收入支出决算表(财决09表)'!$A$10:$T$200,8,FALSE)),"",VLOOKUP(A150,'[1]Z09 政府性基金预算财政拨款收入支出决算表(财决09表)'!$A$10:$T$200,8,FALSE))</f>
        <v/>
      </c>
      <c r="F150" s="127" t="str">
        <f>IF(ISERROR(VLOOKUP(A150,'[1]Z09 政府性基金预算财政拨款收入支出决算表(财决09表)'!$A$10:$T$200,11,FALSE)),"",VLOOKUP(A150,'[1]Z09 政府性基金预算财政拨款收入支出决算表(财决09表)'!$A$10:$T$200,11,FALSE))</f>
        <v/>
      </c>
      <c r="G150" s="127" t="str">
        <f>IF(ISERROR(VLOOKUP(A150,'[1]Z09 政府性基金预算财政拨款收入支出决算表(财决09表)'!$A$10:$T$200,12,FALSE)),"",VLOOKUP(A150,'[1]Z09 政府性基金预算财政拨款收入支出决算表(财决09表)'!$A$10:$T$200,12,FALSE))</f>
        <v/>
      </c>
      <c r="H150" s="127" t="str">
        <f>IF(ISERROR(VLOOKUP(A150,'[1]Z09 政府性基金预算财政拨款收入支出决算表(财决09表)'!$A$10:$T$200,15,FALSE)),"",VLOOKUP(A150,'[1]Z09 政府性基金预算财政拨款收入支出决算表(财决09表)'!$A$10:$T$200,15,FALSE))</f>
        <v/>
      </c>
      <c r="I150" s="127" t="str">
        <f>IF(ISERROR(VLOOKUP(A150,'[1]Z09 政府性基金预算财政拨款收入支出决算表(财决09表)'!$A$10:$T$200,16,FALSE)),"",VLOOKUP(A150,'[1]Z09 政府性基金预算财政拨款收入支出决算表(财决09表)'!$A$10:$T$200,16,FALSE))</f>
        <v/>
      </c>
      <c r="J150" s="122">
        <f>'[1]Z09 政府性基金预算财政拨款收入支出决算表(财决09表)'!$A147</f>
        <v>0</v>
      </c>
      <c r="K150" s="178">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122" t="str">
        <f t="shared" si="6"/>
        <v/>
      </c>
    </row>
    <row r="151" spans="1:12" ht="22.5" customHeight="1">
      <c r="A151" s="125" t="str">
        <f t="shared" si="5"/>
        <v/>
      </c>
      <c r="B151" s="125"/>
      <c r="C151" s="195" t="str">
        <f>IF(ISERROR(VLOOKUP(A151,'[1]Z09 政府性基金预算财政拨款收入支出决算表(财决09表)'!$A$10:$T$200,4,FALSE)),"",VLOOKUP(A151,'[1]Z09 政府性基金预算财政拨款收入支出决算表(财决09表)'!$A$10:$T$200,4,FALSE))</f>
        <v/>
      </c>
      <c r="D151" s="127" t="str">
        <f>IF(ISERROR(VLOOKUP(A151,'[1]Z09 政府性基金预算财政拨款收入支出决算表(财决09表)'!$A$10:$T$200,5,FALSE)),"",VLOOKUP(A151,'[1]Z09 政府性基金预算财政拨款收入支出决算表(财决09表)'!$A$10:$T$200,5,FALSE))</f>
        <v/>
      </c>
      <c r="E151" s="127" t="str">
        <f>IF(ISERROR(VLOOKUP(A151,'[1]Z09 政府性基金预算财政拨款收入支出决算表(财决09表)'!$A$10:$T$200,8,FALSE)),"",VLOOKUP(A151,'[1]Z09 政府性基金预算财政拨款收入支出决算表(财决09表)'!$A$10:$T$200,8,FALSE))</f>
        <v/>
      </c>
      <c r="F151" s="127" t="str">
        <f>IF(ISERROR(VLOOKUP(A151,'[1]Z09 政府性基金预算财政拨款收入支出决算表(财决09表)'!$A$10:$T$200,11,FALSE)),"",VLOOKUP(A151,'[1]Z09 政府性基金预算财政拨款收入支出决算表(财决09表)'!$A$10:$T$200,11,FALSE))</f>
        <v/>
      </c>
      <c r="G151" s="127" t="str">
        <f>IF(ISERROR(VLOOKUP(A151,'[1]Z09 政府性基金预算财政拨款收入支出决算表(财决09表)'!$A$10:$T$200,12,FALSE)),"",VLOOKUP(A151,'[1]Z09 政府性基金预算财政拨款收入支出决算表(财决09表)'!$A$10:$T$200,12,FALSE))</f>
        <v/>
      </c>
      <c r="H151" s="127" t="str">
        <f>IF(ISERROR(VLOOKUP(A151,'[1]Z09 政府性基金预算财政拨款收入支出决算表(财决09表)'!$A$10:$T$200,15,FALSE)),"",VLOOKUP(A151,'[1]Z09 政府性基金预算财政拨款收入支出决算表(财决09表)'!$A$10:$T$200,15,FALSE))</f>
        <v/>
      </c>
      <c r="I151" s="127" t="str">
        <f>IF(ISERROR(VLOOKUP(A151,'[1]Z09 政府性基金预算财政拨款收入支出决算表(财决09表)'!$A$10:$T$200,16,FALSE)),"",VLOOKUP(A151,'[1]Z09 政府性基金预算财政拨款收入支出决算表(财决09表)'!$A$10:$T$200,16,FALSE))</f>
        <v/>
      </c>
      <c r="J151" s="122">
        <f>'[1]Z09 政府性基金预算财政拨款收入支出决算表(财决09表)'!$A148</f>
        <v>0</v>
      </c>
      <c r="K151" s="178">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122" t="str">
        <f t="shared" si="6"/>
        <v/>
      </c>
    </row>
    <row r="152" spans="1:12" ht="22.5" customHeight="1">
      <c r="A152" s="125" t="str">
        <f t="shared" si="5"/>
        <v/>
      </c>
      <c r="B152" s="125"/>
      <c r="C152" s="195" t="str">
        <f>IF(ISERROR(VLOOKUP(A152,'[1]Z09 政府性基金预算财政拨款收入支出决算表(财决09表)'!$A$10:$T$200,4,FALSE)),"",VLOOKUP(A152,'[1]Z09 政府性基金预算财政拨款收入支出决算表(财决09表)'!$A$10:$T$200,4,FALSE))</f>
        <v/>
      </c>
      <c r="D152" s="127" t="str">
        <f>IF(ISERROR(VLOOKUP(A152,'[1]Z09 政府性基金预算财政拨款收入支出决算表(财决09表)'!$A$10:$T$200,5,FALSE)),"",VLOOKUP(A152,'[1]Z09 政府性基金预算财政拨款收入支出决算表(财决09表)'!$A$10:$T$200,5,FALSE))</f>
        <v/>
      </c>
      <c r="E152" s="127" t="str">
        <f>IF(ISERROR(VLOOKUP(A152,'[1]Z09 政府性基金预算财政拨款收入支出决算表(财决09表)'!$A$10:$T$200,8,FALSE)),"",VLOOKUP(A152,'[1]Z09 政府性基金预算财政拨款收入支出决算表(财决09表)'!$A$10:$T$200,8,FALSE))</f>
        <v/>
      </c>
      <c r="F152" s="127" t="str">
        <f>IF(ISERROR(VLOOKUP(A152,'[1]Z09 政府性基金预算财政拨款收入支出决算表(财决09表)'!$A$10:$T$200,11,FALSE)),"",VLOOKUP(A152,'[1]Z09 政府性基金预算财政拨款收入支出决算表(财决09表)'!$A$10:$T$200,11,FALSE))</f>
        <v/>
      </c>
      <c r="G152" s="127" t="str">
        <f>IF(ISERROR(VLOOKUP(A152,'[1]Z09 政府性基金预算财政拨款收入支出决算表(财决09表)'!$A$10:$T$200,12,FALSE)),"",VLOOKUP(A152,'[1]Z09 政府性基金预算财政拨款收入支出决算表(财决09表)'!$A$10:$T$200,12,FALSE))</f>
        <v/>
      </c>
      <c r="H152" s="127" t="str">
        <f>IF(ISERROR(VLOOKUP(A152,'[1]Z09 政府性基金预算财政拨款收入支出决算表(财决09表)'!$A$10:$T$200,15,FALSE)),"",VLOOKUP(A152,'[1]Z09 政府性基金预算财政拨款收入支出决算表(财决09表)'!$A$10:$T$200,15,FALSE))</f>
        <v/>
      </c>
      <c r="I152" s="127" t="str">
        <f>IF(ISERROR(VLOOKUP(A152,'[1]Z09 政府性基金预算财政拨款收入支出决算表(财决09表)'!$A$10:$T$200,16,FALSE)),"",VLOOKUP(A152,'[1]Z09 政府性基金预算财政拨款收入支出决算表(财决09表)'!$A$10:$T$200,16,FALSE))</f>
        <v/>
      </c>
      <c r="J152" s="122">
        <f>'[1]Z09 政府性基金预算财政拨款收入支出决算表(财决09表)'!$A149</f>
        <v>0</v>
      </c>
      <c r="K152" s="178">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122" t="str">
        <f t="shared" si="6"/>
        <v/>
      </c>
    </row>
    <row r="153" spans="1:12" ht="22.5" customHeight="1">
      <c r="A153" s="125" t="str">
        <f t="shared" si="5"/>
        <v/>
      </c>
      <c r="B153" s="125"/>
      <c r="C153" s="195" t="str">
        <f>IF(ISERROR(VLOOKUP(A153,'[1]Z09 政府性基金预算财政拨款收入支出决算表(财决09表)'!$A$10:$T$200,4,FALSE)),"",VLOOKUP(A153,'[1]Z09 政府性基金预算财政拨款收入支出决算表(财决09表)'!$A$10:$T$200,4,FALSE))</f>
        <v/>
      </c>
      <c r="D153" s="127" t="str">
        <f>IF(ISERROR(VLOOKUP(A153,'[1]Z09 政府性基金预算财政拨款收入支出决算表(财决09表)'!$A$10:$T$200,5,FALSE)),"",VLOOKUP(A153,'[1]Z09 政府性基金预算财政拨款收入支出决算表(财决09表)'!$A$10:$T$200,5,FALSE))</f>
        <v/>
      </c>
      <c r="E153" s="127" t="str">
        <f>IF(ISERROR(VLOOKUP(A153,'[1]Z09 政府性基金预算财政拨款收入支出决算表(财决09表)'!$A$10:$T$200,8,FALSE)),"",VLOOKUP(A153,'[1]Z09 政府性基金预算财政拨款收入支出决算表(财决09表)'!$A$10:$T$200,8,FALSE))</f>
        <v/>
      </c>
      <c r="F153" s="127" t="str">
        <f>IF(ISERROR(VLOOKUP(A153,'[1]Z09 政府性基金预算财政拨款收入支出决算表(财决09表)'!$A$10:$T$200,11,FALSE)),"",VLOOKUP(A153,'[1]Z09 政府性基金预算财政拨款收入支出决算表(财决09表)'!$A$10:$T$200,11,FALSE))</f>
        <v/>
      </c>
      <c r="G153" s="127" t="str">
        <f>IF(ISERROR(VLOOKUP(A153,'[1]Z09 政府性基金预算财政拨款收入支出决算表(财决09表)'!$A$10:$T$200,12,FALSE)),"",VLOOKUP(A153,'[1]Z09 政府性基金预算财政拨款收入支出决算表(财决09表)'!$A$10:$T$200,12,FALSE))</f>
        <v/>
      </c>
      <c r="H153" s="127" t="str">
        <f>IF(ISERROR(VLOOKUP(A153,'[1]Z09 政府性基金预算财政拨款收入支出决算表(财决09表)'!$A$10:$T$200,15,FALSE)),"",VLOOKUP(A153,'[1]Z09 政府性基金预算财政拨款收入支出决算表(财决09表)'!$A$10:$T$200,15,FALSE))</f>
        <v/>
      </c>
      <c r="I153" s="127" t="str">
        <f>IF(ISERROR(VLOOKUP(A153,'[1]Z09 政府性基金预算财政拨款收入支出决算表(财决09表)'!$A$10:$T$200,16,FALSE)),"",VLOOKUP(A153,'[1]Z09 政府性基金预算财政拨款收入支出决算表(财决09表)'!$A$10:$T$200,16,FALSE))</f>
        <v/>
      </c>
      <c r="J153" s="122">
        <f>'[1]Z09 政府性基金预算财政拨款收入支出决算表(财决09表)'!$A150</f>
        <v>0</v>
      </c>
      <c r="K153" s="178">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122" t="str">
        <f t="shared" si="6"/>
        <v/>
      </c>
    </row>
    <row r="154" spans="1:12" ht="22.5" customHeight="1">
      <c r="A154" s="125" t="str">
        <f t="shared" si="5"/>
        <v/>
      </c>
      <c r="B154" s="125"/>
      <c r="C154" s="195" t="str">
        <f>IF(ISERROR(VLOOKUP(A154,'[1]Z09 政府性基金预算财政拨款收入支出决算表(财决09表)'!$A$10:$T$200,4,FALSE)),"",VLOOKUP(A154,'[1]Z09 政府性基金预算财政拨款收入支出决算表(财决09表)'!$A$10:$T$200,4,FALSE))</f>
        <v/>
      </c>
      <c r="D154" s="127" t="str">
        <f>IF(ISERROR(VLOOKUP(A154,'[1]Z09 政府性基金预算财政拨款收入支出决算表(财决09表)'!$A$10:$T$200,5,FALSE)),"",VLOOKUP(A154,'[1]Z09 政府性基金预算财政拨款收入支出决算表(财决09表)'!$A$10:$T$200,5,FALSE))</f>
        <v/>
      </c>
      <c r="E154" s="127" t="str">
        <f>IF(ISERROR(VLOOKUP(A154,'[1]Z09 政府性基金预算财政拨款收入支出决算表(财决09表)'!$A$10:$T$200,8,FALSE)),"",VLOOKUP(A154,'[1]Z09 政府性基金预算财政拨款收入支出决算表(财决09表)'!$A$10:$T$200,8,FALSE))</f>
        <v/>
      </c>
      <c r="F154" s="127" t="str">
        <f>IF(ISERROR(VLOOKUP(A154,'[1]Z09 政府性基金预算财政拨款收入支出决算表(财决09表)'!$A$10:$T$200,11,FALSE)),"",VLOOKUP(A154,'[1]Z09 政府性基金预算财政拨款收入支出决算表(财决09表)'!$A$10:$T$200,11,FALSE))</f>
        <v/>
      </c>
      <c r="G154" s="127" t="str">
        <f>IF(ISERROR(VLOOKUP(A154,'[1]Z09 政府性基金预算财政拨款收入支出决算表(财决09表)'!$A$10:$T$200,12,FALSE)),"",VLOOKUP(A154,'[1]Z09 政府性基金预算财政拨款收入支出决算表(财决09表)'!$A$10:$T$200,12,FALSE))</f>
        <v/>
      </c>
      <c r="H154" s="127" t="str">
        <f>IF(ISERROR(VLOOKUP(A154,'[1]Z09 政府性基金预算财政拨款收入支出决算表(财决09表)'!$A$10:$T$200,15,FALSE)),"",VLOOKUP(A154,'[1]Z09 政府性基金预算财政拨款收入支出决算表(财决09表)'!$A$10:$T$200,15,FALSE))</f>
        <v/>
      </c>
      <c r="I154" s="127" t="str">
        <f>IF(ISERROR(VLOOKUP(A154,'[1]Z09 政府性基金预算财政拨款收入支出决算表(财决09表)'!$A$10:$T$200,16,FALSE)),"",VLOOKUP(A154,'[1]Z09 政府性基金预算财政拨款收入支出决算表(财决09表)'!$A$10:$T$200,16,FALSE))</f>
        <v/>
      </c>
      <c r="J154" s="122">
        <f>'[1]Z09 政府性基金预算财政拨款收入支出决算表(财决09表)'!$A151</f>
        <v>0</v>
      </c>
      <c r="K154" s="178">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122" t="str">
        <f t="shared" si="6"/>
        <v/>
      </c>
    </row>
    <row r="155" spans="1:12" ht="22.5" customHeight="1">
      <c r="A155" s="125" t="str">
        <f t="shared" si="5"/>
        <v/>
      </c>
      <c r="B155" s="125"/>
      <c r="C155" s="195" t="str">
        <f>IF(ISERROR(VLOOKUP(A155,'[1]Z09 政府性基金预算财政拨款收入支出决算表(财决09表)'!$A$10:$T$200,4,FALSE)),"",VLOOKUP(A155,'[1]Z09 政府性基金预算财政拨款收入支出决算表(财决09表)'!$A$10:$T$200,4,FALSE))</f>
        <v/>
      </c>
      <c r="D155" s="127" t="str">
        <f>IF(ISERROR(VLOOKUP(A155,'[1]Z09 政府性基金预算财政拨款收入支出决算表(财决09表)'!$A$10:$T$200,5,FALSE)),"",VLOOKUP(A155,'[1]Z09 政府性基金预算财政拨款收入支出决算表(财决09表)'!$A$10:$T$200,5,FALSE))</f>
        <v/>
      </c>
      <c r="E155" s="127" t="str">
        <f>IF(ISERROR(VLOOKUP(A155,'[1]Z09 政府性基金预算财政拨款收入支出决算表(财决09表)'!$A$10:$T$200,8,FALSE)),"",VLOOKUP(A155,'[1]Z09 政府性基金预算财政拨款收入支出决算表(财决09表)'!$A$10:$T$200,8,FALSE))</f>
        <v/>
      </c>
      <c r="F155" s="127" t="str">
        <f>IF(ISERROR(VLOOKUP(A155,'[1]Z09 政府性基金预算财政拨款收入支出决算表(财决09表)'!$A$10:$T$200,11,FALSE)),"",VLOOKUP(A155,'[1]Z09 政府性基金预算财政拨款收入支出决算表(财决09表)'!$A$10:$T$200,11,FALSE))</f>
        <v/>
      </c>
      <c r="G155" s="127" t="str">
        <f>IF(ISERROR(VLOOKUP(A155,'[1]Z09 政府性基金预算财政拨款收入支出决算表(财决09表)'!$A$10:$T$200,12,FALSE)),"",VLOOKUP(A155,'[1]Z09 政府性基金预算财政拨款收入支出决算表(财决09表)'!$A$10:$T$200,12,FALSE))</f>
        <v/>
      </c>
      <c r="H155" s="127" t="str">
        <f>IF(ISERROR(VLOOKUP(A155,'[1]Z09 政府性基金预算财政拨款收入支出决算表(财决09表)'!$A$10:$T$200,15,FALSE)),"",VLOOKUP(A155,'[1]Z09 政府性基金预算财政拨款收入支出决算表(财决09表)'!$A$10:$T$200,15,FALSE))</f>
        <v/>
      </c>
      <c r="I155" s="127" t="str">
        <f>IF(ISERROR(VLOOKUP(A155,'[1]Z09 政府性基金预算财政拨款收入支出决算表(财决09表)'!$A$10:$T$200,16,FALSE)),"",VLOOKUP(A155,'[1]Z09 政府性基金预算财政拨款收入支出决算表(财决09表)'!$A$10:$T$200,16,FALSE))</f>
        <v/>
      </c>
      <c r="J155" s="122">
        <f>'[1]Z09 政府性基金预算财政拨款收入支出决算表(财决09表)'!$A152</f>
        <v>0</v>
      </c>
      <c r="K155" s="178">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122" t="str">
        <f t="shared" si="6"/>
        <v/>
      </c>
    </row>
    <row r="156" spans="1:12" ht="22.5" customHeight="1">
      <c r="A156" s="125" t="str">
        <f t="shared" si="5"/>
        <v/>
      </c>
      <c r="B156" s="125"/>
      <c r="C156" s="195" t="str">
        <f>IF(ISERROR(VLOOKUP(A156,'[1]Z09 政府性基金预算财政拨款收入支出决算表(财决09表)'!$A$10:$T$200,4,FALSE)),"",VLOOKUP(A156,'[1]Z09 政府性基金预算财政拨款收入支出决算表(财决09表)'!$A$10:$T$200,4,FALSE))</f>
        <v/>
      </c>
      <c r="D156" s="127" t="str">
        <f>IF(ISERROR(VLOOKUP(A156,'[1]Z09 政府性基金预算财政拨款收入支出决算表(财决09表)'!$A$10:$T$200,5,FALSE)),"",VLOOKUP(A156,'[1]Z09 政府性基金预算财政拨款收入支出决算表(财决09表)'!$A$10:$T$200,5,FALSE))</f>
        <v/>
      </c>
      <c r="E156" s="127" t="str">
        <f>IF(ISERROR(VLOOKUP(A156,'[1]Z09 政府性基金预算财政拨款收入支出决算表(财决09表)'!$A$10:$T$200,8,FALSE)),"",VLOOKUP(A156,'[1]Z09 政府性基金预算财政拨款收入支出决算表(财决09表)'!$A$10:$T$200,8,FALSE))</f>
        <v/>
      </c>
      <c r="F156" s="127" t="str">
        <f>IF(ISERROR(VLOOKUP(A156,'[1]Z09 政府性基金预算财政拨款收入支出决算表(财决09表)'!$A$10:$T$200,11,FALSE)),"",VLOOKUP(A156,'[1]Z09 政府性基金预算财政拨款收入支出决算表(财决09表)'!$A$10:$T$200,11,FALSE))</f>
        <v/>
      </c>
      <c r="G156" s="127" t="str">
        <f>IF(ISERROR(VLOOKUP(A156,'[1]Z09 政府性基金预算财政拨款收入支出决算表(财决09表)'!$A$10:$T$200,12,FALSE)),"",VLOOKUP(A156,'[1]Z09 政府性基金预算财政拨款收入支出决算表(财决09表)'!$A$10:$T$200,12,FALSE))</f>
        <v/>
      </c>
      <c r="H156" s="127" t="str">
        <f>IF(ISERROR(VLOOKUP(A156,'[1]Z09 政府性基金预算财政拨款收入支出决算表(财决09表)'!$A$10:$T$200,15,FALSE)),"",VLOOKUP(A156,'[1]Z09 政府性基金预算财政拨款收入支出决算表(财决09表)'!$A$10:$T$200,15,FALSE))</f>
        <v/>
      </c>
      <c r="I156" s="127" t="str">
        <f>IF(ISERROR(VLOOKUP(A156,'[1]Z09 政府性基金预算财政拨款收入支出决算表(财决09表)'!$A$10:$T$200,16,FALSE)),"",VLOOKUP(A156,'[1]Z09 政府性基金预算财政拨款收入支出决算表(财决09表)'!$A$10:$T$200,16,FALSE))</f>
        <v/>
      </c>
      <c r="J156" s="122">
        <f>'[1]Z09 政府性基金预算财政拨款收入支出决算表(财决09表)'!$A153</f>
        <v>0</v>
      </c>
      <c r="K156" s="178">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122" t="str">
        <f t="shared" si="6"/>
        <v/>
      </c>
    </row>
    <row r="157" spans="1:12" ht="22.5" customHeight="1">
      <c r="A157" s="125" t="str">
        <f t="shared" si="5"/>
        <v/>
      </c>
      <c r="B157" s="125"/>
      <c r="C157" s="195" t="str">
        <f>IF(ISERROR(VLOOKUP(A157,'[1]Z09 政府性基金预算财政拨款收入支出决算表(财决09表)'!$A$10:$T$200,4,FALSE)),"",VLOOKUP(A157,'[1]Z09 政府性基金预算财政拨款收入支出决算表(财决09表)'!$A$10:$T$200,4,FALSE))</f>
        <v/>
      </c>
      <c r="D157" s="127" t="str">
        <f>IF(ISERROR(VLOOKUP(A157,'[1]Z09 政府性基金预算财政拨款收入支出决算表(财决09表)'!$A$10:$T$200,5,FALSE)),"",VLOOKUP(A157,'[1]Z09 政府性基金预算财政拨款收入支出决算表(财决09表)'!$A$10:$T$200,5,FALSE))</f>
        <v/>
      </c>
      <c r="E157" s="127" t="str">
        <f>IF(ISERROR(VLOOKUP(A157,'[1]Z09 政府性基金预算财政拨款收入支出决算表(财决09表)'!$A$10:$T$200,8,FALSE)),"",VLOOKUP(A157,'[1]Z09 政府性基金预算财政拨款收入支出决算表(财决09表)'!$A$10:$T$200,8,FALSE))</f>
        <v/>
      </c>
      <c r="F157" s="127" t="str">
        <f>IF(ISERROR(VLOOKUP(A157,'[1]Z09 政府性基金预算财政拨款收入支出决算表(财决09表)'!$A$10:$T$200,11,FALSE)),"",VLOOKUP(A157,'[1]Z09 政府性基金预算财政拨款收入支出决算表(财决09表)'!$A$10:$T$200,11,FALSE))</f>
        <v/>
      </c>
      <c r="G157" s="127" t="str">
        <f>IF(ISERROR(VLOOKUP(A157,'[1]Z09 政府性基金预算财政拨款收入支出决算表(财决09表)'!$A$10:$T$200,12,FALSE)),"",VLOOKUP(A157,'[1]Z09 政府性基金预算财政拨款收入支出决算表(财决09表)'!$A$10:$T$200,12,FALSE))</f>
        <v/>
      </c>
      <c r="H157" s="127" t="str">
        <f>IF(ISERROR(VLOOKUP(A157,'[1]Z09 政府性基金预算财政拨款收入支出决算表(财决09表)'!$A$10:$T$200,15,FALSE)),"",VLOOKUP(A157,'[1]Z09 政府性基金预算财政拨款收入支出决算表(财决09表)'!$A$10:$T$200,15,FALSE))</f>
        <v/>
      </c>
      <c r="I157" s="127" t="str">
        <f>IF(ISERROR(VLOOKUP(A157,'[1]Z09 政府性基金预算财政拨款收入支出决算表(财决09表)'!$A$10:$T$200,16,FALSE)),"",VLOOKUP(A157,'[1]Z09 政府性基金预算财政拨款收入支出决算表(财决09表)'!$A$10:$T$200,16,FALSE))</f>
        <v/>
      </c>
      <c r="J157" s="122">
        <f>'[1]Z09 政府性基金预算财政拨款收入支出决算表(财决09表)'!$A154</f>
        <v>0</v>
      </c>
      <c r="K157" s="178">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122" t="str">
        <f t="shared" si="6"/>
        <v/>
      </c>
    </row>
    <row r="158" spans="1:12" ht="22.5" customHeight="1">
      <c r="A158" s="125" t="str">
        <f t="shared" si="5"/>
        <v/>
      </c>
      <c r="B158" s="125"/>
      <c r="C158" s="195" t="str">
        <f>IF(ISERROR(VLOOKUP(A158,'[1]Z09 政府性基金预算财政拨款收入支出决算表(财决09表)'!$A$10:$T$200,4,FALSE)),"",VLOOKUP(A158,'[1]Z09 政府性基金预算财政拨款收入支出决算表(财决09表)'!$A$10:$T$200,4,FALSE))</f>
        <v/>
      </c>
      <c r="D158" s="127" t="str">
        <f>IF(ISERROR(VLOOKUP(A158,'[1]Z09 政府性基金预算财政拨款收入支出决算表(财决09表)'!$A$10:$T$200,5,FALSE)),"",VLOOKUP(A158,'[1]Z09 政府性基金预算财政拨款收入支出决算表(财决09表)'!$A$10:$T$200,5,FALSE))</f>
        <v/>
      </c>
      <c r="E158" s="127" t="str">
        <f>IF(ISERROR(VLOOKUP(A158,'[1]Z09 政府性基金预算财政拨款收入支出决算表(财决09表)'!$A$10:$T$200,8,FALSE)),"",VLOOKUP(A158,'[1]Z09 政府性基金预算财政拨款收入支出决算表(财决09表)'!$A$10:$T$200,8,FALSE))</f>
        <v/>
      </c>
      <c r="F158" s="127" t="str">
        <f>IF(ISERROR(VLOOKUP(A158,'[1]Z09 政府性基金预算财政拨款收入支出决算表(财决09表)'!$A$10:$T$200,11,FALSE)),"",VLOOKUP(A158,'[1]Z09 政府性基金预算财政拨款收入支出决算表(财决09表)'!$A$10:$T$200,11,FALSE))</f>
        <v/>
      </c>
      <c r="G158" s="127" t="str">
        <f>IF(ISERROR(VLOOKUP(A158,'[1]Z09 政府性基金预算财政拨款收入支出决算表(财决09表)'!$A$10:$T$200,12,FALSE)),"",VLOOKUP(A158,'[1]Z09 政府性基金预算财政拨款收入支出决算表(财决09表)'!$A$10:$T$200,12,FALSE))</f>
        <v/>
      </c>
      <c r="H158" s="127" t="str">
        <f>IF(ISERROR(VLOOKUP(A158,'[1]Z09 政府性基金预算财政拨款收入支出决算表(财决09表)'!$A$10:$T$200,15,FALSE)),"",VLOOKUP(A158,'[1]Z09 政府性基金预算财政拨款收入支出决算表(财决09表)'!$A$10:$T$200,15,FALSE))</f>
        <v/>
      </c>
      <c r="I158" s="127" t="str">
        <f>IF(ISERROR(VLOOKUP(A158,'[1]Z09 政府性基金预算财政拨款收入支出决算表(财决09表)'!$A$10:$T$200,16,FALSE)),"",VLOOKUP(A158,'[1]Z09 政府性基金预算财政拨款收入支出决算表(财决09表)'!$A$10:$T$200,16,FALSE))</f>
        <v/>
      </c>
      <c r="J158" s="122">
        <f>'[1]Z09 政府性基金预算财政拨款收入支出决算表(财决09表)'!$A155</f>
        <v>0</v>
      </c>
      <c r="K158" s="178">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122" t="str">
        <f t="shared" si="6"/>
        <v/>
      </c>
    </row>
    <row r="159" spans="1:12" ht="22.5" customHeight="1">
      <c r="A159" s="125" t="str">
        <f t="shared" si="5"/>
        <v/>
      </c>
      <c r="B159" s="125"/>
      <c r="C159" s="195" t="str">
        <f>IF(ISERROR(VLOOKUP(A159,'[1]Z09 政府性基金预算财政拨款收入支出决算表(财决09表)'!$A$10:$T$200,4,FALSE)),"",VLOOKUP(A159,'[1]Z09 政府性基金预算财政拨款收入支出决算表(财决09表)'!$A$10:$T$200,4,FALSE))</f>
        <v/>
      </c>
      <c r="D159" s="127" t="str">
        <f>IF(ISERROR(VLOOKUP(A159,'[1]Z09 政府性基金预算财政拨款收入支出决算表(财决09表)'!$A$10:$T$200,5,FALSE)),"",VLOOKUP(A159,'[1]Z09 政府性基金预算财政拨款收入支出决算表(财决09表)'!$A$10:$T$200,5,FALSE))</f>
        <v/>
      </c>
      <c r="E159" s="127" t="str">
        <f>IF(ISERROR(VLOOKUP(A159,'[1]Z09 政府性基金预算财政拨款收入支出决算表(财决09表)'!$A$10:$T$200,8,FALSE)),"",VLOOKUP(A159,'[1]Z09 政府性基金预算财政拨款收入支出决算表(财决09表)'!$A$10:$T$200,8,FALSE))</f>
        <v/>
      </c>
      <c r="F159" s="127" t="str">
        <f>IF(ISERROR(VLOOKUP(A159,'[1]Z09 政府性基金预算财政拨款收入支出决算表(财决09表)'!$A$10:$T$200,11,FALSE)),"",VLOOKUP(A159,'[1]Z09 政府性基金预算财政拨款收入支出决算表(财决09表)'!$A$10:$T$200,11,FALSE))</f>
        <v/>
      </c>
      <c r="G159" s="127" t="str">
        <f>IF(ISERROR(VLOOKUP(A159,'[1]Z09 政府性基金预算财政拨款收入支出决算表(财决09表)'!$A$10:$T$200,12,FALSE)),"",VLOOKUP(A159,'[1]Z09 政府性基金预算财政拨款收入支出决算表(财决09表)'!$A$10:$T$200,12,FALSE))</f>
        <v/>
      </c>
      <c r="H159" s="127" t="str">
        <f>IF(ISERROR(VLOOKUP(A159,'[1]Z09 政府性基金预算财政拨款收入支出决算表(财决09表)'!$A$10:$T$200,15,FALSE)),"",VLOOKUP(A159,'[1]Z09 政府性基金预算财政拨款收入支出决算表(财决09表)'!$A$10:$T$200,15,FALSE))</f>
        <v/>
      </c>
      <c r="I159" s="127" t="str">
        <f>IF(ISERROR(VLOOKUP(A159,'[1]Z09 政府性基金预算财政拨款收入支出决算表(财决09表)'!$A$10:$T$200,16,FALSE)),"",VLOOKUP(A159,'[1]Z09 政府性基金预算财政拨款收入支出决算表(财决09表)'!$A$10:$T$200,16,FALSE))</f>
        <v/>
      </c>
      <c r="J159" s="122">
        <f>'[1]Z09 政府性基金预算财政拨款收入支出决算表(财决09表)'!$A156</f>
        <v>0</v>
      </c>
      <c r="K159" s="178">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122" t="str">
        <f t="shared" si="6"/>
        <v/>
      </c>
    </row>
    <row r="160" spans="1:12" ht="22.5" customHeight="1">
      <c r="A160" s="125" t="str">
        <f t="shared" ref="A160:A200" si="7">IF(J160&gt;0,J160,"")</f>
        <v/>
      </c>
      <c r="B160" s="125"/>
      <c r="C160" s="195" t="str">
        <f>IF(ISERROR(VLOOKUP(A160,'[1]Z09 政府性基金预算财政拨款收入支出决算表(财决09表)'!$A$10:$T$200,4,FALSE)),"",VLOOKUP(A160,'[1]Z09 政府性基金预算财政拨款收入支出决算表(财决09表)'!$A$10:$T$200,4,FALSE))</f>
        <v/>
      </c>
      <c r="D160" s="127" t="str">
        <f>IF(ISERROR(VLOOKUP(A160,'[1]Z09 政府性基金预算财政拨款收入支出决算表(财决09表)'!$A$10:$T$200,5,FALSE)),"",VLOOKUP(A160,'[1]Z09 政府性基金预算财政拨款收入支出决算表(财决09表)'!$A$10:$T$200,5,FALSE))</f>
        <v/>
      </c>
      <c r="E160" s="127" t="str">
        <f>IF(ISERROR(VLOOKUP(A160,'[1]Z09 政府性基金预算财政拨款收入支出决算表(财决09表)'!$A$10:$T$200,8,FALSE)),"",VLOOKUP(A160,'[1]Z09 政府性基金预算财政拨款收入支出决算表(财决09表)'!$A$10:$T$200,8,FALSE))</f>
        <v/>
      </c>
      <c r="F160" s="127" t="str">
        <f>IF(ISERROR(VLOOKUP(A160,'[1]Z09 政府性基金预算财政拨款收入支出决算表(财决09表)'!$A$10:$T$200,11,FALSE)),"",VLOOKUP(A160,'[1]Z09 政府性基金预算财政拨款收入支出决算表(财决09表)'!$A$10:$T$200,11,FALSE))</f>
        <v/>
      </c>
      <c r="G160" s="127" t="str">
        <f>IF(ISERROR(VLOOKUP(A160,'[1]Z09 政府性基金预算财政拨款收入支出决算表(财决09表)'!$A$10:$T$200,12,FALSE)),"",VLOOKUP(A160,'[1]Z09 政府性基金预算财政拨款收入支出决算表(财决09表)'!$A$10:$T$200,12,FALSE))</f>
        <v/>
      </c>
      <c r="H160" s="127" t="str">
        <f>IF(ISERROR(VLOOKUP(A160,'[1]Z09 政府性基金预算财政拨款收入支出决算表(财决09表)'!$A$10:$T$200,15,FALSE)),"",VLOOKUP(A160,'[1]Z09 政府性基金预算财政拨款收入支出决算表(财决09表)'!$A$10:$T$200,15,FALSE))</f>
        <v/>
      </c>
      <c r="I160" s="127" t="str">
        <f>IF(ISERROR(VLOOKUP(A160,'[1]Z09 政府性基金预算财政拨款收入支出决算表(财决09表)'!$A$10:$T$200,16,FALSE)),"",VLOOKUP(A160,'[1]Z09 政府性基金预算财政拨款收入支出决算表(财决09表)'!$A$10:$T$200,16,FALSE))</f>
        <v/>
      </c>
      <c r="J160" s="122">
        <f>'[1]Z09 政府性基金预算财政拨款收入支出决算表(财决09表)'!$A157</f>
        <v>0</v>
      </c>
      <c r="K160" s="178">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122" t="str">
        <f t="shared" si="6"/>
        <v/>
      </c>
    </row>
    <row r="161" spans="1:12" ht="22.5" customHeight="1">
      <c r="A161" s="125" t="str">
        <f t="shared" si="7"/>
        <v/>
      </c>
      <c r="B161" s="125"/>
      <c r="C161" s="195" t="str">
        <f>IF(ISERROR(VLOOKUP(A161,'[1]Z09 政府性基金预算财政拨款收入支出决算表(财决09表)'!$A$10:$T$200,4,FALSE)),"",VLOOKUP(A161,'[1]Z09 政府性基金预算财政拨款收入支出决算表(财决09表)'!$A$10:$T$200,4,FALSE))</f>
        <v/>
      </c>
      <c r="D161" s="127" t="str">
        <f>IF(ISERROR(VLOOKUP(A161,'[1]Z09 政府性基金预算财政拨款收入支出决算表(财决09表)'!$A$10:$T$200,5,FALSE)),"",VLOOKUP(A161,'[1]Z09 政府性基金预算财政拨款收入支出决算表(财决09表)'!$A$10:$T$200,5,FALSE))</f>
        <v/>
      </c>
      <c r="E161" s="127" t="str">
        <f>IF(ISERROR(VLOOKUP(A161,'[1]Z09 政府性基金预算财政拨款收入支出决算表(财决09表)'!$A$10:$T$200,8,FALSE)),"",VLOOKUP(A161,'[1]Z09 政府性基金预算财政拨款收入支出决算表(财决09表)'!$A$10:$T$200,8,FALSE))</f>
        <v/>
      </c>
      <c r="F161" s="127" t="str">
        <f>IF(ISERROR(VLOOKUP(A161,'[1]Z09 政府性基金预算财政拨款收入支出决算表(财决09表)'!$A$10:$T$200,11,FALSE)),"",VLOOKUP(A161,'[1]Z09 政府性基金预算财政拨款收入支出决算表(财决09表)'!$A$10:$T$200,11,FALSE))</f>
        <v/>
      </c>
      <c r="G161" s="127" t="str">
        <f>IF(ISERROR(VLOOKUP(A161,'[1]Z09 政府性基金预算财政拨款收入支出决算表(财决09表)'!$A$10:$T$200,12,FALSE)),"",VLOOKUP(A161,'[1]Z09 政府性基金预算财政拨款收入支出决算表(财决09表)'!$A$10:$T$200,12,FALSE))</f>
        <v/>
      </c>
      <c r="H161" s="127" t="str">
        <f>IF(ISERROR(VLOOKUP(A161,'[1]Z09 政府性基金预算财政拨款收入支出决算表(财决09表)'!$A$10:$T$200,15,FALSE)),"",VLOOKUP(A161,'[1]Z09 政府性基金预算财政拨款收入支出决算表(财决09表)'!$A$10:$T$200,15,FALSE))</f>
        <v/>
      </c>
      <c r="I161" s="127" t="str">
        <f>IF(ISERROR(VLOOKUP(A161,'[1]Z09 政府性基金预算财政拨款收入支出决算表(财决09表)'!$A$10:$T$200,16,FALSE)),"",VLOOKUP(A161,'[1]Z09 政府性基金预算财政拨款收入支出决算表(财决09表)'!$A$10:$T$200,16,FALSE))</f>
        <v/>
      </c>
      <c r="J161" s="122">
        <f>'[1]Z09 政府性基金预算财政拨款收入支出决算表(财决09表)'!$A158</f>
        <v>0</v>
      </c>
      <c r="K161" s="178">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122" t="str">
        <f t="shared" si="6"/>
        <v/>
      </c>
    </row>
    <row r="162" spans="1:12" ht="22.5" customHeight="1">
      <c r="A162" s="125" t="str">
        <f t="shared" si="7"/>
        <v/>
      </c>
      <c r="B162" s="125"/>
      <c r="C162" s="195" t="str">
        <f>IF(ISERROR(VLOOKUP(A162,'[1]Z09 政府性基金预算财政拨款收入支出决算表(财决09表)'!$A$10:$T$200,4,FALSE)),"",VLOOKUP(A162,'[1]Z09 政府性基金预算财政拨款收入支出决算表(财决09表)'!$A$10:$T$200,4,FALSE))</f>
        <v/>
      </c>
      <c r="D162" s="127" t="str">
        <f>IF(ISERROR(VLOOKUP(A162,'[1]Z09 政府性基金预算财政拨款收入支出决算表(财决09表)'!$A$10:$T$200,5,FALSE)),"",VLOOKUP(A162,'[1]Z09 政府性基金预算财政拨款收入支出决算表(财决09表)'!$A$10:$T$200,5,FALSE))</f>
        <v/>
      </c>
      <c r="E162" s="127" t="str">
        <f>IF(ISERROR(VLOOKUP(A162,'[1]Z09 政府性基金预算财政拨款收入支出决算表(财决09表)'!$A$10:$T$200,8,FALSE)),"",VLOOKUP(A162,'[1]Z09 政府性基金预算财政拨款收入支出决算表(财决09表)'!$A$10:$T$200,8,FALSE))</f>
        <v/>
      </c>
      <c r="F162" s="127" t="str">
        <f>IF(ISERROR(VLOOKUP(A162,'[1]Z09 政府性基金预算财政拨款收入支出决算表(财决09表)'!$A$10:$T$200,11,FALSE)),"",VLOOKUP(A162,'[1]Z09 政府性基金预算财政拨款收入支出决算表(财决09表)'!$A$10:$T$200,11,FALSE))</f>
        <v/>
      </c>
      <c r="G162" s="127" t="str">
        <f>IF(ISERROR(VLOOKUP(A162,'[1]Z09 政府性基金预算财政拨款收入支出决算表(财决09表)'!$A$10:$T$200,12,FALSE)),"",VLOOKUP(A162,'[1]Z09 政府性基金预算财政拨款收入支出决算表(财决09表)'!$A$10:$T$200,12,FALSE))</f>
        <v/>
      </c>
      <c r="H162" s="127" t="str">
        <f>IF(ISERROR(VLOOKUP(A162,'[1]Z09 政府性基金预算财政拨款收入支出决算表(财决09表)'!$A$10:$T$200,15,FALSE)),"",VLOOKUP(A162,'[1]Z09 政府性基金预算财政拨款收入支出决算表(财决09表)'!$A$10:$T$200,15,FALSE))</f>
        <v/>
      </c>
      <c r="I162" s="127" t="str">
        <f>IF(ISERROR(VLOOKUP(A162,'[1]Z09 政府性基金预算财政拨款收入支出决算表(财决09表)'!$A$10:$T$200,16,FALSE)),"",VLOOKUP(A162,'[1]Z09 政府性基金预算财政拨款收入支出决算表(财决09表)'!$A$10:$T$200,16,FALSE))</f>
        <v/>
      </c>
      <c r="J162" s="122">
        <f>'[1]Z09 政府性基金预算财政拨款收入支出决算表(财决09表)'!$A159</f>
        <v>0</v>
      </c>
      <c r="K162" s="178">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122" t="str">
        <f t="shared" si="6"/>
        <v/>
      </c>
    </row>
    <row r="163" spans="1:12" ht="22.5" customHeight="1">
      <c r="A163" s="125" t="str">
        <f t="shared" si="7"/>
        <v/>
      </c>
      <c r="B163" s="125"/>
      <c r="C163" s="195" t="str">
        <f>IF(ISERROR(VLOOKUP(A163,'[1]Z09 政府性基金预算财政拨款收入支出决算表(财决09表)'!$A$10:$T$200,4,FALSE)),"",VLOOKUP(A163,'[1]Z09 政府性基金预算财政拨款收入支出决算表(财决09表)'!$A$10:$T$200,4,FALSE))</f>
        <v/>
      </c>
      <c r="D163" s="127" t="str">
        <f>IF(ISERROR(VLOOKUP(A163,'[1]Z09 政府性基金预算财政拨款收入支出决算表(财决09表)'!$A$10:$T$200,5,FALSE)),"",VLOOKUP(A163,'[1]Z09 政府性基金预算财政拨款收入支出决算表(财决09表)'!$A$10:$T$200,5,FALSE))</f>
        <v/>
      </c>
      <c r="E163" s="127" t="str">
        <f>IF(ISERROR(VLOOKUP(A163,'[1]Z09 政府性基金预算财政拨款收入支出决算表(财决09表)'!$A$10:$T$200,8,FALSE)),"",VLOOKUP(A163,'[1]Z09 政府性基金预算财政拨款收入支出决算表(财决09表)'!$A$10:$T$200,8,FALSE))</f>
        <v/>
      </c>
      <c r="F163" s="127" t="str">
        <f>IF(ISERROR(VLOOKUP(A163,'[1]Z09 政府性基金预算财政拨款收入支出决算表(财决09表)'!$A$10:$T$200,11,FALSE)),"",VLOOKUP(A163,'[1]Z09 政府性基金预算财政拨款收入支出决算表(财决09表)'!$A$10:$T$200,11,FALSE))</f>
        <v/>
      </c>
      <c r="G163" s="127" t="str">
        <f>IF(ISERROR(VLOOKUP(A163,'[1]Z09 政府性基金预算财政拨款收入支出决算表(财决09表)'!$A$10:$T$200,12,FALSE)),"",VLOOKUP(A163,'[1]Z09 政府性基金预算财政拨款收入支出决算表(财决09表)'!$A$10:$T$200,12,FALSE))</f>
        <v/>
      </c>
      <c r="H163" s="127" t="str">
        <f>IF(ISERROR(VLOOKUP(A163,'[1]Z09 政府性基金预算财政拨款收入支出决算表(财决09表)'!$A$10:$T$200,15,FALSE)),"",VLOOKUP(A163,'[1]Z09 政府性基金预算财政拨款收入支出决算表(财决09表)'!$A$10:$T$200,15,FALSE))</f>
        <v/>
      </c>
      <c r="I163" s="127" t="str">
        <f>IF(ISERROR(VLOOKUP(A163,'[1]Z09 政府性基金预算财政拨款收入支出决算表(财决09表)'!$A$10:$T$200,16,FALSE)),"",VLOOKUP(A163,'[1]Z09 政府性基金预算财政拨款收入支出决算表(财决09表)'!$A$10:$T$200,16,FALSE))</f>
        <v/>
      </c>
      <c r="J163" s="122">
        <f>'[1]Z09 政府性基金预算财政拨款收入支出决算表(财决09表)'!$A160</f>
        <v>0</v>
      </c>
      <c r="K163" s="178">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122" t="str">
        <f t="shared" si="6"/>
        <v/>
      </c>
    </row>
    <row r="164" spans="1:12" ht="22.5" customHeight="1">
      <c r="A164" s="125" t="str">
        <f t="shared" si="7"/>
        <v/>
      </c>
      <c r="B164" s="125"/>
      <c r="C164" s="195" t="str">
        <f>IF(ISERROR(VLOOKUP(A164,'[1]Z09 政府性基金预算财政拨款收入支出决算表(财决09表)'!$A$10:$T$200,4,FALSE)),"",VLOOKUP(A164,'[1]Z09 政府性基金预算财政拨款收入支出决算表(财决09表)'!$A$10:$T$200,4,FALSE))</f>
        <v/>
      </c>
      <c r="D164" s="127" t="str">
        <f>IF(ISERROR(VLOOKUP(A164,'[1]Z09 政府性基金预算财政拨款收入支出决算表(财决09表)'!$A$10:$T$200,5,FALSE)),"",VLOOKUP(A164,'[1]Z09 政府性基金预算财政拨款收入支出决算表(财决09表)'!$A$10:$T$200,5,FALSE))</f>
        <v/>
      </c>
      <c r="E164" s="127" t="str">
        <f>IF(ISERROR(VLOOKUP(A164,'[1]Z09 政府性基金预算财政拨款收入支出决算表(财决09表)'!$A$10:$T$200,8,FALSE)),"",VLOOKUP(A164,'[1]Z09 政府性基金预算财政拨款收入支出决算表(财决09表)'!$A$10:$T$200,8,FALSE))</f>
        <v/>
      </c>
      <c r="F164" s="127" t="str">
        <f>IF(ISERROR(VLOOKUP(A164,'[1]Z09 政府性基金预算财政拨款收入支出决算表(财决09表)'!$A$10:$T$200,11,FALSE)),"",VLOOKUP(A164,'[1]Z09 政府性基金预算财政拨款收入支出决算表(财决09表)'!$A$10:$T$200,11,FALSE))</f>
        <v/>
      </c>
      <c r="G164" s="127" t="str">
        <f>IF(ISERROR(VLOOKUP(A164,'[1]Z09 政府性基金预算财政拨款收入支出决算表(财决09表)'!$A$10:$T$200,12,FALSE)),"",VLOOKUP(A164,'[1]Z09 政府性基金预算财政拨款收入支出决算表(财决09表)'!$A$10:$T$200,12,FALSE))</f>
        <v/>
      </c>
      <c r="H164" s="127" t="str">
        <f>IF(ISERROR(VLOOKUP(A164,'[1]Z09 政府性基金预算财政拨款收入支出决算表(财决09表)'!$A$10:$T$200,15,FALSE)),"",VLOOKUP(A164,'[1]Z09 政府性基金预算财政拨款收入支出决算表(财决09表)'!$A$10:$T$200,15,FALSE))</f>
        <v/>
      </c>
      <c r="I164" s="127" t="str">
        <f>IF(ISERROR(VLOOKUP(A164,'[1]Z09 政府性基金预算财政拨款收入支出决算表(财决09表)'!$A$10:$T$200,16,FALSE)),"",VLOOKUP(A164,'[1]Z09 政府性基金预算财政拨款收入支出决算表(财决09表)'!$A$10:$T$200,16,FALSE))</f>
        <v/>
      </c>
      <c r="J164" s="122">
        <f>'[1]Z09 政府性基金预算财政拨款收入支出决算表(财决09表)'!$A161</f>
        <v>0</v>
      </c>
      <c r="K164" s="178">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122" t="str">
        <f t="shared" si="6"/>
        <v/>
      </c>
    </row>
    <row r="165" spans="1:12" ht="22.5" customHeight="1">
      <c r="A165" s="125" t="str">
        <f t="shared" si="7"/>
        <v/>
      </c>
      <c r="B165" s="125"/>
      <c r="C165" s="195" t="str">
        <f>IF(ISERROR(VLOOKUP(A165,'[1]Z09 政府性基金预算财政拨款收入支出决算表(财决09表)'!$A$10:$T$200,4,FALSE)),"",VLOOKUP(A165,'[1]Z09 政府性基金预算财政拨款收入支出决算表(财决09表)'!$A$10:$T$200,4,FALSE))</f>
        <v/>
      </c>
      <c r="D165" s="127" t="str">
        <f>IF(ISERROR(VLOOKUP(A165,'[1]Z09 政府性基金预算财政拨款收入支出决算表(财决09表)'!$A$10:$T$200,5,FALSE)),"",VLOOKUP(A165,'[1]Z09 政府性基金预算财政拨款收入支出决算表(财决09表)'!$A$10:$T$200,5,FALSE))</f>
        <v/>
      </c>
      <c r="E165" s="127" t="str">
        <f>IF(ISERROR(VLOOKUP(A165,'[1]Z09 政府性基金预算财政拨款收入支出决算表(财决09表)'!$A$10:$T$200,8,FALSE)),"",VLOOKUP(A165,'[1]Z09 政府性基金预算财政拨款收入支出决算表(财决09表)'!$A$10:$T$200,8,FALSE))</f>
        <v/>
      </c>
      <c r="F165" s="127" t="str">
        <f>IF(ISERROR(VLOOKUP(A165,'[1]Z09 政府性基金预算财政拨款收入支出决算表(财决09表)'!$A$10:$T$200,11,FALSE)),"",VLOOKUP(A165,'[1]Z09 政府性基金预算财政拨款收入支出决算表(财决09表)'!$A$10:$T$200,11,FALSE))</f>
        <v/>
      </c>
      <c r="G165" s="127" t="str">
        <f>IF(ISERROR(VLOOKUP(A165,'[1]Z09 政府性基金预算财政拨款收入支出决算表(财决09表)'!$A$10:$T$200,12,FALSE)),"",VLOOKUP(A165,'[1]Z09 政府性基金预算财政拨款收入支出决算表(财决09表)'!$A$10:$T$200,12,FALSE))</f>
        <v/>
      </c>
      <c r="H165" s="127" t="str">
        <f>IF(ISERROR(VLOOKUP(A165,'[1]Z09 政府性基金预算财政拨款收入支出决算表(财决09表)'!$A$10:$T$200,15,FALSE)),"",VLOOKUP(A165,'[1]Z09 政府性基金预算财政拨款收入支出决算表(财决09表)'!$A$10:$T$200,15,FALSE))</f>
        <v/>
      </c>
      <c r="I165" s="127" t="str">
        <f>IF(ISERROR(VLOOKUP(A165,'[1]Z09 政府性基金预算财政拨款收入支出决算表(财决09表)'!$A$10:$T$200,16,FALSE)),"",VLOOKUP(A165,'[1]Z09 政府性基金预算财政拨款收入支出决算表(财决09表)'!$A$10:$T$200,16,FALSE))</f>
        <v/>
      </c>
      <c r="J165" s="122">
        <f>'[1]Z09 政府性基金预算财政拨款收入支出决算表(财决09表)'!$A162</f>
        <v>0</v>
      </c>
      <c r="K165" s="178">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122" t="str">
        <f t="shared" si="6"/>
        <v/>
      </c>
    </row>
    <row r="166" spans="1:12" ht="22.5" customHeight="1">
      <c r="A166" s="125" t="str">
        <f t="shared" si="7"/>
        <v/>
      </c>
      <c r="B166" s="125"/>
      <c r="C166" s="195" t="str">
        <f>IF(ISERROR(VLOOKUP(A166,'[1]Z09 政府性基金预算财政拨款收入支出决算表(财决09表)'!$A$10:$T$200,4,FALSE)),"",VLOOKUP(A166,'[1]Z09 政府性基金预算财政拨款收入支出决算表(财决09表)'!$A$10:$T$200,4,FALSE))</f>
        <v/>
      </c>
      <c r="D166" s="127" t="str">
        <f>IF(ISERROR(VLOOKUP(A166,'[1]Z09 政府性基金预算财政拨款收入支出决算表(财决09表)'!$A$10:$T$200,5,FALSE)),"",VLOOKUP(A166,'[1]Z09 政府性基金预算财政拨款收入支出决算表(财决09表)'!$A$10:$T$200,5,FALSE))</f>
        <v/>
      </c>
      <c r="E166" s="127" t="str">
        <f>IF(ISERROR(VLOOKUP(A166,'[1]Z09 政府性基金预算财政拨款收入支出决算表(财决09表)'!$A$10:$T$200,8,FALSE)),"",VLOOKUP(A166,'[1]Z09 政府性基金预算财政拨款收入支出决算表(财决09表)'!$A$10:$T$200,8,FALSE))</f>
        <v/>
      </c>
      <c r="F166" s="127" t="str">
        <f>IF(ISERROR(VLOOKUP(A166,'[1]Z09 政府性基金预算财政拨款收入支出决算表(财决09表)'!$A$10:$T$200,11,FALSE)),"",VLOOKUP(A166,'[1]Z09 政府性基金预算财政拨款收入支出决算表(财决09表)'!$A$10:$T$200,11,FALSE))</f>
        <v/>
      </c>
      <c r="G166" s="127" t="str">
        <f>IF(ISERROR(VLOOKUP(A166,'[1]Z09 政府性基金预算财政拨款收入支出决算表(财决09表)'!$A$10:$T$200,12,FALSE)),"",VLOOKUP(A166,'[1]Z09 政府性基金预算财政拨款收入支出决算表(财决09表)'!$A$10:$T$200,12,FALSE))</f>
        <v/>
      </c>
      <c r="H166" s="127" t="str">
        <f>IF(ISERROR(VLOOKUP(A166,'[1]Z09 政府性基金预算财政拨款收入支出决算表(财决09表)'!$A$10:$T$200,15,FALSE)),"",VLOOKUP(A166,'[1]Z09 政府性基金预算财政拨款收入支出决算表(财决09表)'!$A$10:$T$200,15,FALSE))</f>
        <v/>
      </c>
      <c r="I166" s="127" t="str">
        <f>IF(ISERROR(VLOOKUP(A166,'[1]Z09 政府性基金预算财政拨款收入支出决算表(财决09表)'!$A$10:$T$200,16,FALSE)),"",VLOOKUP(A166,'[1]Z09 政府性基金预算财政拨款收入支出决算表(财决09表)'!$A$10:$T$200,16,FALSE))</f>
        <v/>
      </c>
      <c r="J166" s="122">
        <f>'[1]Z09 政府性基金预算财政拨款收入支出决算表(财决09表)'!$A163</f>
        <v>0</v>
      </c>
      <c r="K166" s="178">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122" t="str">
        <f t="shared" si="6"/>
        <v/>
      </c>
    </row>
    <row r="167" spans="1:12" ht="22.5" customHeight="1">
      <c r="A167" s="125" t="str">
        <f t="shared" si="7"/>
        <v/>
      </c>
      <c r="B167" s="125"/>
      <c r="C167" s="195" t="str">
        <f>IF(ISERROR(VLOOKUP(A167,'[1]Z09 政府性基金预算财政拨款收入支出决算表(财决09表)'!$A$10:$T$200,4,FALSE)),"",VLOOKUP(A167,'[1]Z09 政府性基金预算财政拨款收入支出决算表(财决09表)'!$A$10:$T$200,4,FALSE))</f>
        <v/>
      </c>
      <c r="D167" s="127" t="str">
        <f>IF(ISERROR(VLOOKUP(A167,'[1]Z09 政府性基金预算财政拨款收入支出决算表(财决09表)'!$A$10:$T$200,5,FALSE)),"",VLOOKUP(A167,'[1]Z09 政府性基金预算财政拨款收入支出决算表(财决09表)'!$A$10:$T$200,5,FALSE))</f>
        <v/>
      </c>
      <c r="E167" s="127" t="str">
        <f>IF(ISERROR(VLOOKUP(A167,'[1]Z09 政府性基金预算财政拨款收入支出决算表(财决09表)'!$A$10:$T$200,8,FALSE)),"",VLOOKUP(A167,'[1]Z09 政府性基金预算财政拨款收入支出决算表(财决09表)'!$A$10:$T$200,8,FALSE))</f>
        <v/>
      </c>
      <c r="F167" s="127" t="str">
        <f>IF(ISERROR(VLOOKUP(A167,'[1]Z09 政府性基金预算财政拨款收入支出决算表(财决09表)'!$A$10:$T$200,11,FALSE)),"",VLOOKUP(A167,'[1]Z09 政府性基金预算财政拨款收入支出决算表(财决09表)'!$A$10:$T$200,11,FALSE))</f>
        <v/>
      </c>
      <c r="G167" s="127" t="str">
        <f>IF(ISERROR(VLOOKUP(A167,'[1]Z09 政府性基金预算财政拨款收入支出决算表(财决09表)'!$A$10:$T$200,12,FALSE)),"",VLOOKUP(A167,'[1]Z09 政府性基金预算财政拨款收入支出决算表(财决09表)'!$A$10:$T$200,12,FALSE))</f>
        <v/>
      </c>
      <c r="H167" s="127" t="str">
        <f>IF(ISERROR(VLOOKUP(A167,'[1]Z09 政府性基金预算财政拨款收入支出决算表(财决09表)'!$A$10:$T$200,15,FALSE)),"",VLOOKUP(A167,'[1]Z09 政府性基金预算财政拨款收入支出决算表(财决09表)'!$A$10:$T$200,15,FALSE))</f>
        <v/>
      </c>
      <c r="I167" s="127" t="str">
        <f>IF(ISERROR(VLOOKUP(A167,'[1]Z09 政府性基金预算财政拨款收入支出决算表(财决09表)'!$A$10:$T$200,16,FALSE)),"",VLOOKUP(A167,'[1]Z09 政府性基金预算财政拨款收入支出决算表(财决09表)'!$A$10:$T$200,16,FALSE))</f>
        <v/>
      </c>
      <c r="J167" s="122">
        <f>'[1]Z09 政府性基金预算财政拨款收入支出决算表(财决09表)'!$A164</f>
        <v>0</v>
      </c>
      <c r="K167" s="178">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122" t="str">
        <f t="shared" si="6"/>
        <v/>
      </c>
    </row>
    <row r="168" spans="1:12" ht="22.5" customHeight="1">
      <c r="A168" s="125" t="str">
        <f t="shared" si="7"/>
        <v/>
      </c>
      <c r="B168" s="125"/>
      <c r="C168" s="195" t="str">
        <f>IF(ISERROR(VLOOKUP(A168,'[1]Z09 政府性基金预算财政拨款收入支出决算表(财决09表)'!$A$10:$T$200,4,FALSE)),"",VLOOKUP(A168,'[1]Z09 政府性基金预算财政拨款收入支出决算表(财决09表)'!$A$10:$T$200,4,FALSE))</f>
        <v/>
      </c>
      <c r="D168" s="127" t="str">
        <f>IF(ISERROR(VLOOKUP(A168,'[1]Z09 政府性基金预算财政拨款收入支出决算表(财决09表)'!$A$10:$T$200,5,FALSE)),"",VLOOKUP(A168,'[1]Z09 政府性基金预算财政拨款收入支出决算表(财决09表)'!$A$10:$T$200,5,FALSE))</f>
        <v/>
      </c>
      <c r="E168" s="127" t="str">
        <f>IF(ISERROR(VLOOKUP(A168,'[1]Z09 政府性基金预算财政拨款收入支出决算表(财决09表)'!$A$10:$T$200,8,FALSE)),"",VLOOKUP(A168,'[1]Z09 政府性基金预算财政拨款收入支出决算表(财决09表)'!$A$10:$T$200,8,FALSE))</f>
        <v/>
      </c>
      <c r="F168" s="127" t="str">
        <f>IF(ISERROR(VLOOKUP(A168,'[1]Z09 政府性基金预算财政拨款收入支出决算表(财决09表)'!$A$10:$T$200,11,FALSE)),"",VLOOKUP(A168,'[1]Z09 政府性基金预算财政拨款收入支出决算表(财决09表)'!$A$10:$T$200,11,FALSE))</f>
        <v/>
      </c>
      <c r="G168" s="127" t="str">
        <f>IF(ISERROR(VLOOKUP(A168,'[1]Z09 政府性基金预算财政拨款收入支出决算表(财决09表)'!$A$10:$T$200,12,FALSE)),"",VLOOKUP(A168,'[1]Z09 政府性基金预算财政拨款收入支出决算表(财决09表)'!$A$10:$T$200,12,FALSE))</f>
        <v/>
      </c>
      <c r="H168" s="127" t="str">
        <f>IF(ISERROR(VLOOKUP(A168,'[1]Z09 政府性基金预算财政拨款收入支出决算表(财决09表)'!$A$10:$T$200,15,FALSE)),"",VLOOKUP(A168,'[1]Z09 政府性基金预算财政拨款收入支出决算表(财决09表)'!$A$10:$T$200,15,FALSE))</f>
        <v/>
      </c>
      <c r="I168" s="127" t="str">
        <f>IF(ISERROR(VLOOKUP(A168,'[1]Z09 政府性基金预算财政拨款收入支出决算表(财决09表)'!$A$10:$T$200,16,FALSE)),"",VLOOKUP(A168,'[1]Z09 政府性基金预算财政拨款收入支出决算表(财决09表)'!$A$10:$T$200,16,FALSE))</f>
        <v/>
      </c>
      <c r="J168" s="122">
        <f>'[1]Z09 政府性基金预算财政拨款收入支出决算表(财决09表)'!$A165</f>
        <v>0</v>
      </c>
      <c r="K168" s="178">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122" t="str">
        <f t="shared" si="6"/>
        <v/>
      </c>
    </row>
    <row r="169" spans="1:12" ht="22.5" customHeight="1">
      <c r="A169" s="125" t="str">
        <f t="shared" si="7"/>
        <v/>
      </c>
      <c r="B169" s="125"/>
      <c r="C169" s="195" t="str">
        <f>IF(ISERROR(VLOOKUP(A169,'[1]Z09 政府性基金预算财政拨款收入支出决算表(财决09表)'!$A$10:$T$200,4,FALSE)),"",VLOOKUP(A169,'[1]Z09 政府性基金预算财政拨款收入支出决算表(财决09表)'!$A$10:$T$200,4,FALSE))</f>
        <v/>
      </c>
      <c r="D169" s="127" t="str">
        <f>IF(ISERROR(VLOOKUP(A169,'[1]Z09 政府性基金预算财政拨款收入支出决算表(财决09表)'!$A$10:$T$200,5,FALSE)),"",VLOOKUP(A169,'[1]Z09 政府性基金预算财政拨款收入支出决算表(财决09表)'!$A$10:$T$200,5,FALSE))</f>
        <v/>
      </c>
      <c r="E169" s="127" t="str">
        <f>IF(ISERROR(VLOOKUP(A169,'[1]Z09 政府性基金预算财政拨款收入支出决算表(财决09表)'!$A$10:$T$200,8,FALSE)),"",VLOOKUP(A169,'[1]Z09 政府性基金预算财政拨款收入支出决算表(财决09表)'!$A$10:$T$200,8,FALSE))</f>
        <v/>
      </c>
      <c r="F169" s="127" t="str">
        <f>IF(ISERROR(VLOOKUP(A169,'[1]Z09 政府性基金预算财政拨款收入支出决算表(财决09表)'!$A$10:$T$200,11,FALSE)),"",VLOOKUP(A169,'[1]Z09 政府性基金预算财政拨款收入支出决算表(财决09表)'!$A$10:$T$200,11,FALSE))</f>
        <v/>
      </c>
      <c r="G169" s="127" t="str">
        <f>IF(ISERROR(VLOOKUP(A169,'[1]Z09 政府性基金预算财政拨款收入支出决算表(财决09表)'!$A$10:$T$200,12,FALSE)),"",VLOOKUP(A169,'[1]Z09 政府性基金预算财政拨款收入支出决算表(财决09表)'!$A$10:$T$200,12,FALSE))</f>
        <v/>
      </c>
      <c r="H169" s="127" t="str">
        <f>IF(ISERROR(VLOOKUP(A169,'[1]Z09 政府性基金预算财政拨款收入支出决算表(财决09表)'!$A$10:$T$200,15,FALSE)),"",VLOOKUP(A169,'[1]Z09 政府性基金预算财政拨款收入支出决算表(财决09表)'!$A$10:$T$200,15,FALSE))</f>
        <v/>
      </c>
      <c r="I169" s="127" t="str">
        <f>IF(ISERROR(VLOOKUP(A169,'[1]Z09 政府性基金预算财政拨款收入支出决算表(财决09表)'!$A$10:$T$200,16,FALSE)),"",VLOOKUP(A169,'[1]Z09 政府性基金预算财政拨款收入支出决算表(财决09表)'!$A$10:$T$200,16,FALSE))</f>
        <v/>
      </c>
      <c r="J169" s="122">
        <f>'[1]Z09 政府性基金预算财政拨款收入支出决算表(财决09表)'!$A166</f>
        <v>0</v>
      </c>
      <c r="K169" s="178">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122" t="str">
        <f t="shared" si="6"/>
        <v/>
      </c>
    </row>
    <row r="170" spans="1:12" ht="22.5" customHeight="1">
      <c r="A170" s="125" t="str">
        <f t="shared" si="7"/>
        <v/>
      </c>
      <c r="B170" s="125"/>
      <c r="C170" s="195" t="str">
        <f>IF(ISERROR(VLOOKUP(A170,'[1]Z09 政府性基金预算财政拨款收入支出决算表(财决09表)'!$A$10:$T$200,4,FALSE)),"",VLOOKUP(A170,'[1]Z09 政府性基金预算财政拨款收入支出决算表(财决09表)'!$A$10:$T$200,4,FALSE))</f>
        <v/>
      </c>
      <c r="D170" s="127" t="str">
        <f>IF(ISERROR(VLOOKUP(A170,'[1]Z09 政府性基金预算财政拨款收入支出决算表(财决09表)'!$A$10:$T$200,5,FALSE)),"",VLOOKUP(A170,'[1]Z09 政府性基金预算财政拨款收入支出决算表(财决09表)'!$A$10:$T$200,5,FALSE))</f>
        <v/>
      </c>
      <c r="E170" s="127" t="str">
        <f>IF(ISERROR(VLOOKUP(A170,'[1]Z09 政府性基金预算财政拨款收入支出决算表(财决09表)'!$A$10:$T$200,8,FALSE)),"",VLOOKUP(A170,'[1]Z09 政府性基金预算财政拨款收入支出决算表(财决09表)'!$A$10:$T$200,8,FALSE))</f>
        <v/>
      </c>
      <c r="F170" s="127" t="str">
        <f>IF(ISERROR(VLOOKUP(A170,'[1]Z09 政府性基金预算财政拨款收入支出决算表(财决09表)'!$A$10:$T$200,11,FALSE)),"",VLOOKUP(A170,'[1]Z09 政府性基金预算财政拨款收入支出决算表(财决09表)'!$A$10:$T$200,11,FALSE))</f>
        <v/>
      </c>
      <c r="G170" s="127" t="str">
        <f>IF(ISERROR(VLOOKUP(A170,'[1]Z09 政府性基金预算财政拨款收入支出决算表(财决09表)'!$A$10:$T$200,12,FALSE)),"",VLOOKUP(A170,'[1]Z09 政府性基金预算财政拨款收入支出决算表(财决09表)'!$A$10:$T$200,12,FALSE))</f>
        <v/>
      </c>
      <c r="H170" s="127" t="str">
        <f>IF(ISERROR(VLOOKUP(A170,'[1]Z09 政府性基金预算财政拨款收入支出决算表(财决09表)'!$A$10:$T$200,15,FALSE)),"",VLOOKUP(A170,'[1]Z09 政府性基金预算财政拨款收入支出决算表(财决09表)'!$A$10:$T$200,15,FALSE))</f>
        <v/>
      </c>
      <c r="I170" s="127" t="str">
        <f>IF(ISERROR(VLOOKUP(A170,'[1]Z09 政府性基金预算财政拨款收入支出决算表(财决09表)'!$A$10:$T$200,16,FALSE)),"",VLOOKUP(A170,'[1]Z09 政府性基金预算财政拨款收入支出决算表(财决09表)'!$A$10:$T$200,16,FALSE))</f>
        <v/>
      </c>
      <c r="J170" s="122">
        <f>'[1]Z09 政府性基金预算财政拨款收入支出决算表(财决09表)'!$A167</f>
        <v>0</v>
      </c>
      <c r="K170" s="178">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122" t="str">
        <f t="shared" si="6"/>
        <v/>
      </c>
    </row>
    <row r="171" spans="1:12" ht="22.5" customHeight="1">
      <c r="A171" s="125" t="str">
        <f t="shared" si="7"/>
        <v/>
      </c>
      <c r="B171" s="125"/>
      <c r="C171" s="195" t="str">
        <f>IF(ISERROR(VLOOKUP(A171,'[1]Z09 政府性基金预算财政拨款收入支出决算表(财决09表)'!$A$10:$T$200,4,FALSE)),"",VLOOKUP(A171,'[1]Z09 政府性基金预算财政拨款收入支出决算表(财决09表)'!$A$10:$T$200,4,FALSE))</f>
        <v/>
      </c>
      <c r="D171" s="127" t="str">
        <f>IF(ISERROR(VLOOKUP(A171,'[1]Z09 政府性基金预算财政拨款收入支出决算表(财决09表)'!$A$10:$T$200,5,FALSE)),"",VLOOKUP(A171,'[1]Z09 政府性基金预算财政拨款收入支出决算表(财决09表)'!$A$10:$T$200,5,FALSE))</f>
        <v/>
      </c>
      <c r="E171" s="127" t="str">
        <f>IF(ISERROR(VLOOKUP(A171,'[1]Z09 政府性基金预算财政拨款收入支出决算表(财决09表)'!$A$10:$T$200,8,FALSE)),"",VLOOKUP(A171,'[1]Z09 政府性基金预算财政拨款收入支出决算表(财决09表)'!$A$10:$T$200,8,FALSE))</f>
        <v/>
      </c>
      <c r="F171" s="127" t="str">
        <f>IF(ISERROR(VLOOKUP(A171,'[1]Z09 政府性基金预算财政拨款收入支出决算表(财决09表)'!$A$10:$T$200,11,FALSE)),"",VLOOKUP(A171,'[1]Z09 政府性基金预算财政拨款收入支出决算表(财决09表)'!$A$10:$T$200,11,FALSE))</f>
        <v/>
      </c>
      <c r="G171" s="127" t="str">
        <f>IF(ISERROR(VLOOKUP(A171,'[1]Z09 政府性基金预算财政拨款收入支出决算表(财决09表)'!$A$10:$T$200,12,FALSE)),"",VLOOKUP(A171,'[1]Z09 政府性基金预算财政拨款收入支出决算表(财决09表)'!$A$10:$T$200,12,FALSE))</f>
        <v/>
      </c>
      <c r="H171" s="127" t="str">
        <f>IF(ISERROR(VLOOKUP(A171,'[1]Z09 政府性基金预算财政拨款收入支出决算表(财决09表)'!$A$10:$T$200,15,FALSE)),"",VLOOKUP(A171,'[1]Z09 政府性基金预算财政拨款收入支出决算表(财决09表)'!$A$10:$T$200,15,FALSE))</f>
        <v/>
      </c>
      <c r="I171" s="127" t="str">
        <f>IF(ISERROR(VLOOKUP(A171,'[1]Z09 政府性基金预算财政拨款收入支出决算表(财决09表)'!$A$10:$T$200,16,FALSE)),"",VLOOKUP(A171,'[1]Z09 政府性基金预算财政拨款收入支出决算表(财决09表)'!$A$10:$T$200,16,FALSE))</f>
        <v/>
      </c>
      <c r="J171" s="122">
        <f>'[1]Z09 政府性基金预算财政拨款收入支出决算表(财决09表)'!$A168</f>
        <v>0</v>
      </c>
      <c r="K171" s="178">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122" t="str">
        <f t="shared" si="6"/>
        <v/>
      </c>
    </row>
    <row r="172" spans="1:12" ht="22.5" customHeight="1">
      <c r="A172" s="125" t="str">
        <f t="shared" si="7"/>
        <v/>
      </c>
      <c r="B172" s="125"/>
      <c r="C172" s="195" t="str">
        <f>IF(ISERROR(VLOOKUP(A172,'[1]Z09 政府性基金预算财政拨款收入支出决算表(财决09表)'!$A$10:$T$200,4,FALSE)),"",VLOOKUP(A172,'[1]Z09 政府性基金预算财政拨款收入支出决算表(财决09表)'!$A$10:$T$200,4,FALSE))</f>
        <v/>
      </c>
      <c r="D172" s="127" t="str">
        <f>IF(ISERROR(VLOOKUP(A172,'[1]Z09 政府性基金预算财政拨款收入支出决算表(财决09表)'!$A$10:$T$200,5,FALSE)),"",VLOOKUP(A172,'[1]Z09 政府性基金预算财政拨款收入支出决算表(财决09表)'!$A$10:$T$200,5,FALSE))</f>
        <v/>
      </c>
      <c r="E172" s="127" t="str">
        <f>IF(ISERROR(VLOOKUP(A172,'[1]Z09 政府性基金预算财政拨款收入支出决算表(财决09表)'!$A$10:$T$200,8,FALSE)),"",VLOOKUP(A172,'[1]Z09 政府性基金预算财政拨款收入支出决算表(财决09表)'!$A$10:$T$200,8,FALSE))</f>
        <v/>
      </c>
      <c r="F172" s="127" t="str">
        <f>IF(ISERROR(VLOOKUP(A172,'[1]Z09 政府性基金预算财政拨款收入支出决算表(财决09表)'!$A$10:$T$200,11,FALSE)),"",VLOOKUP(A172,'[1]Z09 政府性基金预算财政拨款收入支出决算表(财决09表)'!$A$10:$T$200,11,FALSE))</f>
        <v/>
      </c>
      <c r="G172" s="127" t="str">
        <f>IF(ISERROR(VLOOKUP(A172,'[1]Z09 政府性基金预算财政拨款收入支出决算表(财决09表)'!$A$10:$T$200,12,FALSE)),"",VLOOKUP(A172,'[1]Z09 政府性基金预算财政拨款收入支出决算表(财决09表)'!$A$10:$T$200,12,FALSE))</f>
        <v/>
      </c>
      <c r="H172" s="127" t="str">
        <f>IF(ISERROR(VLOOKUP(A172,'[1]Z09 政府性基金预算财政拨款收入支出决算表(财决09表)'!$A$10:$T$200,15,FALSE)),"",VLOOKUP(A172,'[1]Z09 政府性基金预算财政拨款收入支出决算表(财决09表)'!$A$10:$T$200,15,FALSE))</f>
        <v/>
      </c>
      <c r="I172" s="127" t="str">
        <f>IF(ISERROR(VLOOKUP(A172,'[1]Z09 政府性基金预算财政拨款收入支出决算表(财决09表)'!$A$10:$T$200,16,FALSE)),"",VLOOKUP(A172,'[1]Z09 政府性基金预算财政拨款收入支出决算表(财决09表)'!$A$10:$T$200,16,FALSE))</f>
        <v/>
      </c>
      <c r="J172" s="122">
        <f>'[1]Z09 政府性基金预算财政拨款收入支出决算表(财决09表)'!$A169</f>
        <v>0</v>
      </c>
      <c r="K172" s="178">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122" t="str">
        <f t="shared" si="6"/>
        <v/>
      </c>
    </row>
    <row r="173" spans="1:12" ht="22.5" customHeight="1">
      <c r="A173" s="125" t="str">
        <f t="shared" si="7"/>
        <v/>
      </c>
      <c r="B173" s="125"/>
      <c r="C173" s="195" t="str">
        <f>IF(ISERROR(VLOOKUP(A173,'[1]Z09 政府性基金预算财政拨款收入支出决算表(财决09表)'!$A$10:$T$200,4,FALSE)),"",VLOOKUP(A173,'[1]Z09 政府性基金预算财政拨款收入支出决算表(财决09表)'!$A$10:$T$200,4,FALSE))</f>
        <v/>
      </c>
      <c r="D173" s="127" t="str">
        <f>IF(ISERROR(VLOOKUP(A173,'[1]Z09 政府性基金预算财政拨款收入支出决算表(财决09表)'!$A$10:$T$200,5,FALSE)),"",VLOOKUP(A173,'[1]Z09 政府性基金预算财政拨款收入支出决算表(财决09表)'!$A$10:$T$200,5,FALSE))</f>
        <v/>
      </c>
      <c r="E173" s="127" t="str">
        <f>IF(ISERROR(VLOOKUP(A173,'[1]Z09 政府性基金预算财政拨款收入支出决算表(财决09表)'!$A$10:$T$200,8,FALSE)),"",VLOOKUP(A173,'[1]Z09 政府性基金预算财政拨款收入支出决算表(财决09表)'!$A$10:$T$200,8,FALSE))</f>
        <v/>
      </c>
      <c r="F173" s="127" t="str">
        <f>IF(ISERROR(VLOOKUP(A173,'[1]Z09 政府性基金预算财政拨款收入支出决算表(财决09表)'!$A$10:$T$200,11,FALSE)),"",VLOOKUP(A173,'[1]Z09 政府性基金预算财政拨款收入支出决算表(财决09表)'!$A$10:$T$200,11,FALSE))</f>
        <v/>
      </c>
      <c r="G173" s="127" t="str">
        <f>IF(ISERROR(VLOOKUP(A173,'[1]Z09 政府性基金预算财政拨款收入支出决算表(财决09表)'!$A$10:$T$200,12,FALSE)),"",VLOOKUP(A173,'[1]Z09 政府性基金预算财政拨款收入支出决算表(财决09表)'!$A$10:$T$200,12,FALSE))</f>
        <v/>
      </c>
      <c r="H173" s="127" t="str">
        <f>IF(ISERROR(VLOOKUP(A173,'[1]Z09 政府性基金预算财政拨款收入支出决算表(财决09表)'!$A$10:$T$200,15,FALSE)),"",VLOOKUP(A173,'[1]Z09 政府性基金预算财政拨款收入支出决算表(财决09表)'!$A$10:$T$200,15,FALSE))</f>
        <v/>
      </c>
      <c r="I173" s="127" t="str">
        <f>IF(ISERROR(VLOOKUP(A173,'[1]Z09 政府性基金预算财政拨款收入支出决算表(财决09表)'!$A$10:$T$200,16,FALSE)),"",VLOOKUP(A173,'[1]Z09 政府性基金预算财政拨款收入支出决算表(财决09表)'!$A$10:$T$200,16,FALSE))</f>
        <v/>
      </c>
      <c r="J173" s="122">
        <f>'[1]Z09 政府性基金预算财政拨款收入支出决算表(财决09表)'!$A170</f>
        <v>0</v>
      </c>
      <c r="K173" s="178">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122" t="str">
        <f t="shared" si="6"/>
        <v/>
      </c>
    </row>
    <row r="174" spans="1:12" ht="22.5" customHeight="1">
      <c r="A174" s="125" t="str">
        <f t="shared" si="7"/>
        <v/>
      </c>
      <c r="B174" s="125"/>
      <c r="C174" s="195" t="str">
        <f>IF(ISERROR(VLOOKUP(A174,'[1]Z09 政府性基金预算财政拨款收入支出决算表(财决09表)'!$A$10:$T$200,4,FALSE)),"",VLOOKUP(A174,'[1]Z09 政府性基金预算财政拨款收入支出决算表(财决09表)'!$A$10:$T$200,4,FALSE))</f>
        <v/>
      </c>
      <c r="D174" s="127" t="str">
        <f>IF(ISERROR(VLOOKUP(A174,'[1]Z09 政府性基金预算财政拨款收入支出决算表(财决09表)'!$A$10:$T$200,5,FALSE)),"",VLOOKUP(A174,'[1]Z09 政府性基金预算财政拨款收入支出决算表(财决09表)'!$A$10:$T$200,5,FALSE))</f>
        <v/>
      </c>
      <c r="E174" s="127" t="str">
        <f>IF(ISERROR(VLOOKUP(A174,'[1]Z09 政府性基金预算财政拨款收入支出决算表(财决09表)'!$A$10:$T$200,8,FALSE)),"",VLOOKUP(A174,'[1]Z09 政府性基金预算财政拨款收入支出决算表(财决09表)'!$A$10:$T$200,8,FALSE))</f>
        <v/>
      </c>
      <c r="F174" s="127" t="str">
        <f>IF(ISERROR(VLOOKUP(A174,'[1]Z09 政府性基金预算财政拨款收入支出决算表(财决09表)'!$A$10:$T$200,11,FALSE)),"",VLOOKUP(A174,'[1]Z09 政府性基金预算财政拨款收入支出决算表(财决09表)'!$A$10:$T$200,11,FALSE))</f>
        <v/>
      </c>
      <c r="G174" s="127" t="str">
        <f>IF(ISERROR(VLOOKUP(A174,'[1]Z09 政府性基金预算财政拨款收入支出决算表(财决09表)'!$A$10:$T$200,12,FALSE)),"",VLOOKUP(A174,'[1]Z09 政府性基金预算财政拨款收入支出决算表(财决09表)'!$A$10:$T$200,12,FALSE))</f>
        <v/>
      </c>
      <c r="H174" s="127" t="str">
        <f>IF(ISERROR(VLOOKUP(A174,'[1]Z09 政府性基金预算财政拨款收入支出决算表(财决09表)'!$A$10:$T$200,15,FALSE)),"",VLOOKUP(A174,'[1]Z09 政府性基金预算财政拨款收入支出决算表(财决09表)'!$A$10:$T$200,15,FALSE))</f>
        <v/>
      </c>
      <c r="I174" s="127" t="str">
        <f>IF(ISERROR(VLOOKUP(A174,'[1]Z09 政府性基金预算财政拨款收入支出决算表(财决09表)'!$A$10:$T$200,16,FALSE)),"",VLOOKUP(A174,'[1]Z09 政府性基金预算财政拨款收入支出决算表(财决09表)'!$A$10:$T$200,16,FALSE))</f>
        <v/>
      </c>
      <c r="J174" s="122">
        <f>'[1]Z09 政府性基金预算财政拨款收入支出决算表(财决09表)'!$A171</f>
        <v>0</v>
      </c>
      <c r="K174" s="178">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122" t="str">
        <f t="shared" si="6"/>
        <v/>
      </c>
    </row>
    <row r="175" spans="1:12" ht="22.5" customHeight="1">
      <c r="A175" s="125" t="str">
        <f t="shared" si="7"/>
        <v/>
      </c>
      <c r="B175" s="125"/>
      <c r="C175" s="195" t="str">
        <f>IF(ISERROR(VLOOKUP(A175,'[1]Z09 政府性基金预算财政拨款收入支出决算表(财决09表)'!$A$10:$T$200,4,FALSE)),"",VLOOKUP(A175,'[1]Z09 政府性基金预算财政拨款收入支出决算表(财决09表)'!$A$10:$T$200,4,FALSE))</f>
        <v/>
      </c>
      <c r="D175" s="127" t="str">
        <f>IF(ISERROR(VLOOKUP(A175,'[1]Z09 政府性基金预算财政拨款收入支出决算表(财决09表)'!$A$10:$T$200,5,FALSE)),"",VLOOKUP(A175,'[1]Z09 政府性基金预算财政拨款收入支出决算表(财决09表)'!$A$10:$T$200,5,FALSE))</f>
        <v/>
      </c>
      <c r="E175" s="127" t="str">
        <f>IF(ISERROR(VLOOKUP(A175,'[1]Z09 政府性基金预算财政拨款收入支出决算表(财决09表)'!$A$10:$T$200,8,FALSE)),"",VLOOKUP(A175,'[1]Z09 政府性基金预算财政拨款收入支出决算表(财决09表)'!$A$10:$T$200,8,FALSE))</f>
        <v/>
      </c>
      <c r="F175" s="127" t="str">
        <f>IF(ISERROR(VLOOKUP(A175,'[1]Z09 政府性基金预算财政拨款收入支出决算表(财决09表)'!$A$10:$T$200,11,FALSE)),"",VLOOKUP(A175,'[1]Z09 政府性基金预算财政拨款收入支出决算表(财决09表)'!$A$10:$T$200,11,FALSE))</f>
        <v/>
      </c>
      <c r="G175" s="127" t="str">
        <f>IF(ISERROR(VLOOKUP(A175,'[1]Z09 政府性基金预算财政拨款收入支出决算表(财决09表)'!$A$10:$T$200,12,FALSE)),"",VLOOKUP(A175,'[1]Z09 政府性基金预算财政拨款收入支出决算表(财决09表)'!$A$10:$T$200,12,FALSE))</f>
        <v/>
      </c>
      <c r="H175" s="127" t="str">
        <f>IF(ISERROR(VLOOKUP(A175,'[1]Z09 政府性基金预算财政拨款收入支出决算表(财决09表)'!$A$10:$T$200,15,FALSE)),"",VLOOKUP(A175,'[1]Z09 政府性基金预算财政拨款收入支出决算表(财决09表)'!$A$10:$T$200,15,FALSE))</f>
        <v/>
      </c>
      <c r="I175" s="127" t="str">
        <f>IF(ISERROR(VLOOKUP(A175,'[1]Z09 政府性基金预算财政拨款收入支出决算表(财决09表)'!$A$10:$T$200,16,FALSE)),"",VLOOKUP(A175,'[1]Z09 政府性基金预算财政拨款收入支出决算表(财决09表)'!$A$10:$T$200,16,FALSE))</f>
        <v/>
      </c>
      <c r="J175" s="122">
        <f>'[1]Z09 政府性基金预算财政拨款收入支出决算表(财决09表)'!$A172</f>
        <v>0</v>
      </c>
      <c r="K175" s="178">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122" t="str">
        <f t="shared" si="6"/>
        <v/>
      </c>
    </row>
    <row r="176" spans="1:12" ht="22.5" customHeight="1">
      <c r="A176" s="125" t="str">
        <f t="shared" si="7"/>
        <v/>
      </c>
      <c r="B176" s="125"/>
      <c r="C176" s="195" t="str">
        <f>IF(ISERROR(VLOOKUP(A176,'[1]Z09 政府性基金预算财政拨款收入支出决算表(财决09表)'!$A$10:$T$200,4,FALSE)),"",VLOOKUP(A176,'[1]Z09 政府性基金预算财政拨款收入支出决算表(财决09表)'!$A$10:$T$200,4,FALSE))</f>
        <v/>
      </c>
      <c r="D176" s="127" t="str">
        <f>IF(ISERROR(VLOOKUP(A176,'[1]Z09 政府性基金预算财政拨款收入支出决算表(财决09表)'!$A$10:$T$200,5,FALSE)),"",VLOOKUP(A176,'[1]Z09 政府性基金预算财政拨款收入支出决算表(财决09表)'!$A$10:$T$200,5,FALSE))</f>
        <v/>
      </c>
      <c r="E176" s="127" t="str">
        <f>IF(ISERROR(VLOOKUP(A176,'[1]Z09 政府性基金预算财政拨款收入支出决算表(财决09表)'!$A$10:$T$200,8,FALSE)),"",VLOOKUP(A176,'[1]Z09 政府性基金预算财政拨款收入支出决算表(财决09表)'!$A$10:$T$200,8,FALSE))</f>
        <v/>
      </c>
      <c r="F176" s="127" t="str">
        <f>IF(ISERROR(VLOOKUP(A176,'[1]Z09 政府性基金预算财政拨款收入支出决算表(财决09表)'!$A$10:$T$200,11,FALSE)),"",VLOOKUP(A176,'[1]Z09 政府性基金预算财政拨款收入支出决算表(财决09表)'!$A$10:$T$200,11,FALSE))</f>
        <v/>
      </c>
      <c r="G176" s="127" t="str">
        <f>IF(ISERROR(VLOOKUP(A176,'[1]Z09 政府性基金预算财政拨款收入支出决算表(财决09表)'!$A$10:$T$200,12,FALSE)),"",VLOOKUP(A176,'[1]Z09 政府性基金预算财政拨款收入支出决算表(财决09表)'!$A$10:$T$200,12,FALSE))</f>
        <v/>
      </c>
      <c r="H176" s="127" t="str">
        <f>IF(ISERROR(VLOOKUP(A176,'[1]Z09 政府性基金预算财政拨款收入支出决算表(财决09表)'!$A$10:$T$200,15,FALSE)),"",VLOOKUP(A176,'[1]Z09 政府性基金预算财政拨款收入支出决算表(财决09表)'!$A$10:$T$200,15,FALSE))</f>
        <v/>
      </c>
      <c r="I176" s="127" t="str">
        <f>IF(ISERROR(VLOOKUP(A176,'[1]Z09 政府性基金预算财政拨款收入支出决算表(财决09表)'!$A$10:$T$200,16,FALSE)),"",VLOOKUP(A176,'[1]Z09 政府性基金预算财政拨款收入支出决算表(财决09表)'!$A$10:$T$200,16,FALSE))</f>
        <v/>
      </c>
      <c r="J176" s="122">
        <f>'[1]Z09 政府性基金预算财政拨款收入支出决算表(财决09表)'!$A173</f>
        <v>0</v>
      </c>
      <c r="K176" s="178">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122" t="str">
        <f t="shared" si="6"/>
        <v/>
      </c>
    </row>
    <row r="177" spans="1:12" ht="22.5" customHeight="1">
      <c r="A177" s="125" t="str">
        <f t="shared" si="7"/>
        <v/>
      </c>
      <c r="B177" s="125"/>
      <c r="C177" s="195" t="str">
        <f>IF(ISERROR(VLOOKUP(A177,'[1]Z09 政府性基金预算财政拨款收入支出决算表(财决09表)'!$A$10:$T$200,4,FALSE)),"",VLOOKUP(A177,'[1]Z09 政府性基金预算财政拨款收入支出决算表(财决09表)'!$A$10:$T$200,4,FALSE))</f>
        <v/>
      </c>
      <c r="D177" s="127" t="str">
        <f>IF(ISERROR(VLOOKUP(A177,'[1]Z09 政府性基金预算财政拨款收入支出决算表(财决09表)'!$A$10:$T$200,5,FALSE)),"",VLOOKUP(A177,'[1]Z09 政府性基金预算财政拨款收入支出决算表(财决09表)'!$A$10:$T$200,5,FALSE))</f>
        <v/>
      </c>
      <c r="E177" s="127" t="str">
        <f>IF(ISERROR(VLOOKUP(A177,'[1]Z09 政府性基金预算财政拨款收入支出决算表(财决09表)'!$A$10:$T$200,8,FALSE)),"",VLOOKUP(A177,'[1]Z09 政府性基金预算财政拨款收入支出决算表(财决09表)'!$A$10:$T$200,8,FALSE))</f>
        <v/>
      </c>
      <c r="F177" s="127" t="str">
        <f>IF(ISERROR(VLOOKUP(A177,'[1]Z09 政府性基金预算财政拨款收入支出决算表(财决09表)'!$A$10:$T$200,11,FALSE)),"",VLOOKUP(A177,'[1]Z09 政府性基金预算财政拨款收入支出决算表(财决09表)'!$A$10:$T$200,11,FALSE))</f>
        <v/>
      </c>
      <c r="G177" s="127" t="str">
        <f>IF(ISERROR(VLOOKUP(A177,'[1]Z09 政府性基金预算财政拨款收入支出决算表(财决09表)'!$A$10:$T$200,12,FALSE)),"",VLOOKUP(A177,'[1]Z09 政府性基金预算财政拨款收入支出决算表(财决09表)'!$A$10:$T$200,12,FALSE))</f>
        <v/>
      </c>
      <c r="H177" s="127" t="str">
        <f>IF(ISERROR(VLOOKUP(A177,'[1]Z09 政府性基金预算财政拨款收入支出决算表(财决09表)'!$A$10:$T$200,15,FALSE)),"",VLOOKUP(A177,'[1]Z09 政府性基金预算财政拨款收入支出决算表(财决09表)'!$A$10:$T$200,15,FALSE))</f>
        <v/>
      </c>
      <c r="I177" s="127" t="str">
        <f>IF(ISERROR(VLOOKUP(A177,'[1]Z09 政府性基金预算财政拨款收入支出决算表(财决09表)'!$A$10:$T$200,16,FALSE)),"",VLOOKUP(A177,'[1]Z09 政府性基金预算财政拨款收入支出决算表(财决09表)'!$A$10:$T$200,16,FALSE))</f>
        <v/>
      </c>
      <c r="J177" s="122">
        <f>'[1]Z09 政府性基金预算财政拨款收入支出决算表(财决09表)'!$A174</f>
        <v>0</v>
      </c>
      <c r="K177" s="178">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122" t="str">
        <f t="shared" si="6"/>
        <v/>
      </c>
    </row>
    <row r="178" spans="1:12" ht="22.5" customHeight="1">
      <c r="A178" s="125" t="str">
        <f t="shared" si="7"/>
        <v/>
      </c>
      <c r="B178" s="125"/>
      <c r="C178" s="195" t="str">
        <f>IF(ISERROR(VLOOKUP(A178,'[1]Z09 政府性基金预算财政拨款收入支出决算表(财决09表)'!$A$10:$T$200,4,FALSE)),"",VLOOKUP(A178,'[1]Z09 政府性基金预算财政拨款收入支出决算表(财决09表)'!$A$10:$T$200,4,FALSE))</f>
        <v/>
      </c>
      <c r="D178" s="127" t="str">
        <f>IF(ISERROR(VLOOKUP(A178,'[1]Z09 政府性基金预算财政拨款收入支出决算表(财决09表)'!$A$10:$T$200,5,FALSE)),"",VLOOKUP(A178,'[1]Z09 政府性基金预算财政拨款收入支出决算表(财决09表)'!$A$10:$T$200,5,FALSE))</f>
        <v/>
      </c>
      <c r="E178" s="127" t="str">
        <f>IF(ISERROR(VLOOKUP(A178,'[1]Z09 政府性基金预算财政拨款收入支出决算表(财决09表)'!$A$10:$T$200,8,FALSE)),"",VLOOKUP(A178,'[1]Z09 政府性基金预算财政拨款收入支出决算表(财决09表)'!$A$10:$T$200,8,FALSE))</f>
        <v/>
      </c>
      <c r="F178" s="127" t="str">
        <f>IF(ISERROR(VLOOKUP(A178,'[1]Z09 政府性基金预算财政拨款收入支出决算表(财决09表)'!$A$10:$T$200,11,FALSE)),"",VLOOKUP(A178,'[1]Z09 政府性基金预算财政拨款收入支出决算表(财决09表)'!$A$10:$T$200,11,FALSE))</f>
        <v/>
      </c>
      <c r="G178" s="127" t="str">
        <f>IF(ISERROR(VLOOKUP(A178,'[1]Z09 政府性基金预算财政拨款收入支出决算表(财决09表)'!$A$10:$T$200,12,FALSE)),"",VLOOKUP(A178,'[1]Z09 政府性基金预算财政拨款收入支出决算表(财决09表)'!$A$10:$T$200,12,FALSE))</f>
        <v/>
      </c>
      <c r="H178" s="127" t="str">
        <f>IF(ISERROR(VLOOKUP(A178,'[1]Z09 政府性基金预算财政拨款收入支出决算表(财决09表)'!$A$10:$T$200,15,FALSE)),"",VLOOKUP(A178,'[1]Z09 政府性基金预算财政拨款收入支出决算表(财决09表)'!$A$10:$T$200,15,FALSE))</f>
        <v/>
      </c>
      <c r="I178" s="127" t="str">
        <f>IF(ISERROR(VLOOKUP(A178,'[1]Z09 政府性基金预算财政拨款收入支出决算表(财决09表)'!$A$10:$T$200,16,FALSE)),"",VLOOKUP(A178,'[1]Z09 政府性基金预算财政拨款收入支出决算表(财决09表)'!$A$10:$T$200,16,FALSE))</f>
        <v/>
      </c>
      <c r="J178" s="122">
        <f>'[1]Z09 政府性基金预算财政拨款收入支出决算表(财决09表)'!$A175</f>
        <v>0</v>
      </c>
      <c r="K178" s="178">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122" t="str">
        <f t="shared" si="6"/>
        <v/>
      </c>
    </row>
    <row r="179" spans="1:12" ht="22.5" customHeight="1">
      <c r="A179" s="125" t="str">
        <f t="shared" si="7"/>
        <v/>
      </c>
      <c r="B179" s="125"/>
      <c r="C179" s="195" t="str">
        <f>IF(ISERROR(VLOOKUP(A179,'[1]Z09 政府性基金预算财政拨款收入支出决算表(财决09表)'!$A$10:$T$200,4,FALSE)),"",VLOOKUP(A179,'[1]Z09 政府性基金预算财政拨款收入支出决算表(财决09表)'!$A$10:$T$200,4,FALSE))</f>
        <v/>
      </c>
      <c r="D179" s="127" t="str">
        <f>IF(ISERROR(VLOOKUP(A179,'[1]Z09 政府性基金预算财政拨款收入支出决算表(财决09表)'!$A$10:$T$200,5,FALSE)),"",VLOOKUP(A179,'[1]Z09 政府性基金预算财政拨款收入支出决算表(财决09表)'!$A$10:$T$200,5,FALSE))</f>
        <v/>
      </c>
      <c r="E179" s="127" t="str">
        <f>IF(ISERROR(VLOOKUP(A179,'[1]Z09 政府性基金预算财政拨款收入支出决算表(财决09表)'!$A$10:$T$200,8,FALSE)),"",VLOOKUP(A179,'[1]Z09 政府性基金预算财政拨款收入支出决算表(财决09表)'!$A$10:$T$200,8,FALSE))</f>
        <v/>
      </c>
      <c r="F179" s="127" t="str">
        <f>IF(ISERROR(VLOOKUP(A179,'[1]Z09 政府性基金预算财政拨款收入支出决算表(财决09表)'!$A$10:$T$200,11,FALSE)),"",VLOOKUP(A179,'[1]Z09 政府性基金预算财政拨款收入支出决算表(财决09表)'!$A$10:$T$200,11,FALSE))</f>
        <v/>
      </c>
      <c r="G179" s="127" t="str">
        <f>IF(ISERROR(VLOOKUP(A179,'[1]Z09 政府性基金预算财政拨款收入支出决算表(财决09表)'!$A$10:$T$200,12,FALSE)),"",VLOOKUP(A179,'[1]Z09 政府性基金预算财政拨款收入支出决算表(财决09表)'!$A$10:$T$200,12,FALSE))</f>
        <v/>
      </c>
      <c r="H179" s="127" t="str">
        <f>IF(ISERROR(VLOOKUP(A179,'[1]Z09 政府性基金预算财政拨款收入支出决算表(财决09表)'!$A$10:$T$200,15,FALSE)),"",VLOOKUP(A179,'[1]Z09 政府性基金预算财政拨款收入支出决算表(财决09表)'!$A$10:$T$200,15,FALSE))</f>
        <v/>
      </c>
      <c r="I179" s="127" t="str">
        <f>IF(ISERROR(VLOOKUP(A179,'[1]Z09 政府性基金预算财政拨款收入支出决算表(财决09表)'!$A$10:$T$200,16,FALSE)),"",VLOOKUP(A179,'[1]Z09 政府性基金预算财政拨款收入支出决算表(财决09表)'!$A$10:$T$200,16,FALSE))</f>
        <v/>
      </c>
      <c r="J179" s="122">
        <f>'[1]Z09 政府性基金预算财政拨款收入支出决算表(财决09表)'!$A176</f>
        <v>0</v>
      </c>
      <c r="K179" s="178">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122" t="str">
        <f t="shared" si="6"/>
        <v/>
      </c>
    </row>
    <row r="180" spans="1:12" ht="22.5" customHeight="1">
      <c r="A180" s="125" t="str">
        <f t="shared" si="7"/>
        <v/>
      </c>
      <c r="B180" s="125"/>
      <c r="C180" s="195" t="str">
        <f>IF(ISERROR(VLOOKUP(A180,'[1]Z09 政府性基金预算财政拨款收入支出决算表(财决09表)'!$A$10:$T$200,4,FALSE)),"",VLOOKUP(A180,'[1]Z09 政府性基金预算财政拨款收入支出决算表(财决09表)'!$A$10:$T$200,4,FALSE))</f>
        <v/>
      </c>
      <c r="D180" s="127" t="str">
        <f>IF(ISERROR(VLOOKUP(A180,'[1]Z09 政府性基金预算财政拨款收入支出决算表(财决09表)'!$A$10:$T$200,5,FALSE)),"",VLOOKUP(A180,'[1]Z09 政府性基金预算财政拨款收入支出决算表(财决09表)'!$A$10:$T$200,5,FALSE))</f>
        <v/>
      </c>
      <c r="E180" s="127" t="str">
        <f>IF(ISERROR(VLOOKUP(A180,'[1]Z09 政府性基金预算财政拨款收入支出决算表(财决09表)'!$A$10:$T$200,8,FALSE)),"",VLOOKUP(A180,'[1]Z09 政府性基金预算财政拨款收入支出决算表(财决09表)'!$A$10:$T$200,8,FALSE))</f>
        <v/>
      </c>
      <c r="F180" s="127" t="str">
        <f>IF(ISERROR(VLOOKUP(A180,'[1]Z09 政府性基金预算财政拨款收入支出决算表(财决09表)'!$A$10:$T$200,11,FALSE)),"",VLOOKUP(A180,'[1]Z09 政府性基金预算财政拨款收入支出决算表(财决09表)'!$A$10:$T$200,11,FALSE))</f>
        <v/>
      </c>
      <c r="G180" s="127" t="str">
        <f>IF(ISERROR(VLOOKUP(A180,'[1]Z09 政府性基金预算财政拨款收入支出决算表(财决09表)'!$A$10:$T$200,12,FALSE)),"",VLOOKUP(A180,'[1]Z09 政府性基金预算财政拨款收入支出决算表(财决09表)'!$A$10:$T$200,12,FALSE))</f>
        <v/>
      </c>
      <c r="H180" s="127" t="str">
        <f>IF(ISERROR(VLOOKUP(A180,'[1]Z09 政府性基金预算财政拨款收入支出决算表(财决09表)'!$A$10:$T$200,15,FALSE)),"",VLOOKUP(A180,'[1]Z09 政府性基金预算财政拨款收入支出决算表(财决09表)'!$A$10:$T$200,15,FALSE))</f>
        <v/>
      </c>
      <c r="I180" s="127" t="str">
        <f>IF(ISERROR(VLOOKUP(A180,'[1]Z09 政府性基金预算财政拨款收入支出决算表(财决09表)'!$A$10:$T$200,16,FALSE)),"",VLOOKUP(A180,'[1]Z09 政府性基金预算财政拨款收入支出决算表(财决09表)'!$A$10:$T$200,16,FALSE))</f>
        <v/>
      </c>
      <c r="J180" s="122">
        <f>'[1]Z09 政府性基金预算财政拨款收入支出决算表(财决09表)'!$A177</f>
        <v>0</v>
      </c>
      <c r="K180" s="178">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122" t="str">
        <f t="shared" si="6"/>
        <v/>
      </c>
    </row>
    <row r="181" spans="1:12" ht="22.5" customHeight="1">
      <c r="A181" s="125" t="str">
        <f t="shared" si="7"/>
        <v/>
      </c>
      <c r="B181" s="125"/>
      <c r="C181" s="195" t="str">
        <f>IF(ISERROR(VLOOKUP(A181,'[1]Z09 政府性基金预算财政拨款收入支出决算表(财决09表)'!$A$10:$T$200,4,FALSE)),"",VLOOKUP(A181,'[1]Z09 政府性基金预算财政拨款收入支出决算表(财决09表)'!$A$10:$T$200,4,FALSE))</f>
        <v/>
      </c>
      <c r="D181" s="127" t="str">
        <f>IF(ISERROR(VLOOKUP(A181,'[1]Z09 政府性基金预算财政拨款收入支出决算表(财决09表)'!$A$10:$T$200,5,FALSE)),"",VLOOKUP(A181,'[1]Z09 政府性基金预算财政拨款收入支出决算表(财决09表)'!$A$10:$T$200,5,FALSE))</f>
        <v/>
      </c>
      <c r="E181" s="127" t="str">
        <f>IF(ISERROR(VLOOKUP(A181,'[1]Z09 政府性基金预算财政拨款收入支出决算表(财决09表)'!$A$10:$T$200,8,FALSE)),"",VLOOKUP(A181,'[1]Z09 政府性基金预算财政拨款收入支出决算表(财决09表)'!$A$10:$T$200,8,FALSE))</f>
        <v/>
      </c>
      <c r="F181" s="127" t="str">
        <f>IF(ISERROR(VLOOKUP(A181,'[1]Z09 政府性基金预算财政拨款收入支出决算表(财决09表)'!$A$10:$T$200,11,FALSE)),"",VLOOKUP(A181,'[1]Z09 政府性基金预算财政拨款收入支出决算表(财决09表)'!$A$10:$T$200,11,FALSE))</f>
        <v/>
      </c>
      <c r="G181" s="127" t="str">
        <f>IF(ISERROR(VLOOKUP(A181,'[1]Z09 政府性基金预算财政拨款收入支出决算表(财决09表)'!$A$10:$T$200,12,FALSE)),"",VLOOKUP(A181,'[1]Z09 政府性基金预算财政拨款收入支出决算表(财决09表)'!$A$10:$T$200,12,FALSE))</f>
        <v/>
      </c>
      <c r="H181" s="127" t="str">
        <f>IF(ISERROR(VLOOKUP(A181,'[1]Z09 政府性基金预算财政拨款收入支出决算表(财决09表)'!$A$10:$T$200,15,FALSE)),"",VLOOKUP(A181,'[1]Z09 政府性基金预算财政拨款收入支出决算表(财决09表)'!$A$10:$T$200,15,FALSE))</f>
        <v/>
      </c>
      <c r="I181" s="127" t="str">
        <f>IF(ISERROR(VLOOKUP(A181,'[1]Z09 政府性基金预算财政拨款收入支出决算表(财决09表)'!$A$10:$T$200,16,FALSE)),"",VLOOKUP(A181,'[1]Z09 政府性基金预算财政拨款收入支出决算表(财决09表)'!$A$10:$T$200,16,FALSE))</f>
        <v/>
      </c>
      <c r="J181" s="122">
        <f>'[1]Z09 政府性基金预算财政拨款收入支出决算表(财决09表)'!$A178</f>
        <v>0</v>
      </c>
      <c r="K181" s="178">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122" t="str">
        <f t="shared" si="6"/>
        <v/>
      </c>
    </row>
    <row r="182" spans="1:12" ht="22.5" customHeight="1">
      <c r="A182" s="125" t="str">
        <f t="shared" si="7"/>
        <v/>
      </c>
      <c r="B182" s="125"/>
      <c r="C182" s="195" t="str">
        <f>IF(ISERROR(VLOOKUP(A182,'[1]Z09 政府性基金预算财政拨款收入支出决算表(财决09表)'!$A$10:$T$200,4,FALSE)),"",VLOOKUP(A182,'[1]Z09 政府性基金预算财政拨款收入支出决算表(财决09表)'!$A$10:$T$200,4,FALSE))</f>
        <v/>
      </c>
      <c r="D182" s="127" t="str">
        <f>IF(ISERROR(VLOOKUP(A182,'[1]Z09 政府性基金预算财政拨款收入支出决算表(财决09表)'!$A$10:$T$200,5,FALSE)),"",VLOOKUP(A182,'[1]Z09 政府性基金预算财政拨款收入支出决算表(财决09表)'!$A$10:$T$200,5,FALSE))</f>
        <v/>
      </c>
      <c r="E182" s="127" t="str">
        <f>IF(ISERROR(VLOOKUP(A182,'[1]Z09 政府性基金预算财政拨款收入支出决算表(财决09表)'!$A$10:$T$200,8,FALSE)),"",VLOOKUP(A182,'[1]Z09 政府性基金预算财政拨款收入支出决算表(财决09表)'!$A$10:$T$200,8,FALSE))</f>
        <v/>
      </c>
      <c r="F182" s="127" t="str">
        <f>IF(ISERROR(VLOOKUP(A182,'[1]Z09 政府性基金预算财政拨款收入支出决算表(财决09表)'!$A$10:$T$200,11,FALSE)),"",VLOOKUP(A182,'[1]Z09 政府性基金预算财政拨款收入支出决算表(财决09表)'!$A$10:$T$200,11,FALSE))</f>
        <v/>
      </c>
      <c r="G182" s="127" t="str">
        <f>IF(ISERROR(VLOOKUP(A182,'[1]Z09 政府性基金预算财政拨款收入支出决算表(财决09表)'!$A$10:$T$200,12,FALSE)),"",VLOOKUP(A182,'[1]Z09 政府性基金预算财政拨款收入支出决算表(财决09表)'!$A$10:$T$200,12,FALSE))</f>
        <v/>
      </c>
      <c r="H182" s="127" t="str">
        <f>IF(ISERROR(VLOOKUP(A182,'[1]Z09 政府性基金预算财政拨款收入支出决算表(财决09表)'!$A$10:$T$200,15,FALSE)),"",VLOOKUP(A182,'[1]Z09 政府性基金预算财政拨款收入支出决算表(财决09表)'!$A$10:$T$200,15,FALSE))</f>
        <v/>
      </c>
      <c r="I182" s="127" t="str">
        <f>IF(ISERROR(VLOOKUP(A182,'[1]Z09 政府性基金预算财政拨款收入支出决算表(财决09表)'!$A$10:$T$200,16,FALSE)),"",VLOOKUP(A182,'[1]Z09 政府性基金预算财政拨款收入支出决算表(财决09表)'!$A$10:$T$200,16,FALSE))</f>
        <v/>
      </c>
      <c r="J182" s="122">
        <f>'[1]Z09 政府性基金预算财政拨款收入支出决算表(财决09表)'!$A179</f>
        <v>0</v>
      </c>
      <c r="K182" s="178">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122" t="str">
        <f t="shared" si="6"/>
        <v/>
      </c>
    </row>
    <row r="183" spans="1:12" ht="22.5" customHeight="1">
      <c r="A183" s="125" t="str">
        <f t="shared" si="7"/>
        <v/>
      </c>
      <c r="B183" s="125"/>
      <c r="C183" s="195" t="str">
        <f>IF(ISERROR(VLOOKUP(A183,'[1]Z09 政府性基金预算财政拨款收入支出决算表(财决09表)'!$A$10:$T$200,4,FALSE)),"",VLOOKUP(A183,'[1]Z09 政府性基金预算财政拨款收入支出决算表(财决09表)'!$A$10:$T$200,4,FALSE))</f>
        <v/>
      </c>
      <c r="D183" s="127" t="str">
        <f>IF(ISERROR(VLOOKUP(A183,'[1]Z09 政府性基金预算财政拨款收入支出决算表(财决09表)'!$A$10:$T$200,5,FALSE)),"",VLOOKUP(A183,'[1]Z09 政府性基金预算财政拨款收入支出决算表(财决09表)'!$A$10:$T$200,5,FALSE))</f>
        <v/>
      </c>
      <c r="E183" s="127" t="str">
        <f>IF(ISERROR(VLOOKUP(A183,'[1]Z09 政府性基金预算财政拨款收入支出决算表(财决09表)'!$A$10:$T$200,8,FALSE)),"",VLOOKUP(A183,'[1]Z09 政府性基金预算财政拨款收入支出决算表(财决09表)'!$A$10:$T$200,8,FALSE))</f>
        <v/>
      </c>
      <c r="F183" s="127" t="str">
        <f>IF(ISERROR(VLOOKUP(A183,'[1]Z09 政府性基金预算财政拨款收入支出决算表(财决09表)'!$A$10:$T$200,11,FALSE)),"",VLOOKUP(A183,'[1]Z09 政府性基金预算财政拨款收入支出决算表(财决09表)'!$A$10:$T$200,11,FALSE))</f>
        <v/>
      </c>
      <c r="G183" s="127" t="str">
        <f>IF(ISERROR(VLOOKUP(A183,'[1]Z09 政府性基金预算财政拨款收入支出决算表(财决09表)'!$A$10:$T$200,12,FALSE)),"",VLOOKUP(A183,'[1]Z09 政府性基金预算财政拨款收入支出决算表(财决09表)'!$A$10:$T$200,12,FALSE))</f>
        <v/>
      </c>
      <c r="H183" s="127" t="str">
        <f>IF(ISERROR(VLOOKUP(A183,'[1]Z09 政府性基金预算财政拨款收入支出决算表(财决09表)'!$A$10:$T$200,15,FALSE)),"",VLOOKUP(A183,'[1]Z09 政府性基金预算财政拨款收入支出决算表(财决09表)'!$A$10:$T$200,15,FALSE))</f>
        <v/>
      </c>
      <c r="I183" s="127" t="str">
        <f>IF(ISERROR(VLOOKUP(A183,'[1]Z09 政府性基金预算财政拨款收入支出决算表(财决09表)'!$A$10:$T$200,16,FALSE)),"",VLOOKUP(A183,'[1]Z09 政府性基金预算财政拨款收入支出决算表(财决09表)'!$A$10:$T$200,16,FALSE))</f>
        <v/>
      </c>
      <c r="J183" s="122">
        <f>'[1]Z09 政府性基金预算财政拨款收入支出决算表(财决09表)'!$A180</f>
        <v>0</v>
      </c>
      <c r="K183" s="178">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122" t="str">
        <f t="shared" si="6"/>
        <v/>
      </c>
    </row>
    <row r="184" spans="1:12" ht="22.5" customHeight="1">
      <c r="A184" s="125" t="str">
        <f t="shared" si="7"/>
        <v/>
      </c>
      <c r="B184" s="125"/>
      <c r="C184" s="195" t="str">
        <f>IF(ISERROR(VLOOKUP(A184,'[1]Z09 政府性基金预算财政拨款收入支出决算表(财决09表)'!$A$10:$T$200,4,FALSE)),"",VLOOKUP(A184,'[1]Z09 政府性基金预算财政拨款收入支出决算表(财决09表)'!$A$10:$T$200,4,FALSE))</f>
        <v/>
      </c>
      <c r="D184" s="127" t="str">
        <f>IF(ISERROR(VLOOKUP(A184,'[1]Z09 政府性基金预算财政拨款收入支出决算表(财决09表)'!$A$10:$T$200,5,FALSE)),"",VLOOKUP(A184,'[1]Z09 政府性基金预算财政拨款收入支出决算表(财决09表)'!$A$10:$T$200,5,FALSE))</f>
        <v/>
      </c>
      <c r="E184" s="127" t="str">
        <f>IF(ISERROR(VLOOKUP(A184,'[1]Z09 政府性基金预算财政拨款收入支出决算表(财决09表)'!$A$10:$T$200,8,FALSE)),"",VLOOKUP(A184,'[1]Z09 政府性基金预算财政拨款收入支出决算表(财决09表)'!$A$10:$T$200,8,FALSE))</f>
        <v/>
      </c>
      <c r="F184" s="127" t="str">
        <f>IF(ISERROR(VLOOKUP(A184,'[1]Z09 政府性基金预算财政拨款收入支出决算表(财决09表)'!$A$10:$T$200,11,FALSE)),"",VLOOKUP(A184,'[1]Z09 政府性基金预算财政拨款收入支出决算表(财决09表)'!$A$10:$T$200,11,FALSE))</f>
        <v/>
      </c>
      <c r="G184" s="127" t="str">
        <f>IF(ISERROR(VLOOKUP(A184,'[1]Z09 政府性基金预算财政拨款收入支出决算表(财决09表)'!$A$10:$T$200,12,FALSE)),"",VLOOKUP(A184,'[1]Z09 政府性基金预算财政拨款收入支出决算表(财决09表)'!$A$10:$T$200,12,FALSE))</f>
        <v/>
      </c>
      <c r="H184" s="127" t="str">
        <f>IF(ISERROR(VLOOKUP(A184,'[1]Z09 政府性基金预算财政拨款收入支出决算表(财决09表)'!$A$10:$T$200,15,FALSE)),"",VLOOKUP(A184,'[1]Z09 政府性基金预算财政拨款收入支出决算表(财决09表)'!$A$10:$T$200,15,FALSE))</f>
        <v/>
      </c>
      <c r="I184" s="127" t="str">
        <f>IF(ISERROR(VLOOKUP(A184,'[1]Z09 政府性基金预算财政拨款收入支出决算表(财决09表)'!$A$10:$T$200,16,FALSE)),"",VLOOKUP(A184,'[1]Z09 政府性基金预算财政拨款收入支出决算表(财决09表)'!$A$10:$T$200,16,FALSE))</f>
        <v/>
      </c>
      <c r="J184" s="122">
        <f>'[1]Z09 政府性基金预算财政拨款收入支出决算表(财决09表)'!$A181</f>
        <v>0</v>
      </c>
      <c r="K184" s="178">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122" t="str">
        <f t="shared" si="6"/>
        <v/>
      </c>
    </row>
    <row r="185" spans="1:12" ht="22.5" customHeight="1">
      <c r="A185" s="125" t="str">
        <f t="shared" si="7"/>
        <v/>
      </c>
      <c r="B185" s="125"/>
      <c r="C185" s="195" t="str">
        <f>IF(ISERROR(VLOOKUP(A185,'[1]Z09 政府性基金预算财政拨款收入支出决算表(财决09表)'!$A$10:$T$200,4,FALSE)),"",VLOOKUP(A185,'[1]Z09 政府性基金预算财政拨款收入支出决算表(财决09表)'!$A$10:$T$200,4,FALSE))</f>
        <v/>
      </c>
      <c r="D185" s="127" t="str">
        <f>IF(ISERROR(VLOOKUP(A185,'[1]Z09 政府性基金预算财政拨款收入支出决算表(财决09表)'!$A$10:$T$200,5,FALSE)),"",VLOOKUP(A185,'[1]Z09 政府性基金预算财政拨款收入支出决算表(财决09表)'!$A$10:$T$200,5,FALSE))</f>
        <v/>
      </c>
      <c r="E185" s="127" t="str">
        <f>IF(ISERROR(VLOOKUP(A185,'[1]Z09 政府性基金预算财政拨款收入支出决算表(财决09表)'!$A$10:$T$200,8,FALSE)),"",VLOOKUP(A185,'[1]Z09 政府性基金预算财政拨款收入支出决算表(财决09表)'!$A$10:$T$200,8,FALSE))</f>
        <v/>
      </c>
      <c r="F185" s="127" t="str">
        <f>IF(ISERROR(VLOOKUP(A185,'[1]Z09 政府性基金预算财政拨款收入支出决算表(财决09表)'!$A$10:$T$200,11,FALSE)),"",VLOOKUP(A185,'[1]Z09 政府性基金预算财政拨款收入支出决算表(财决09表)'!$A$10:$T$200,11,FALSE))</f>
        <v/>
      </c>
      <c r="G185" s="127" t="str">
        <f>IF(ISERROR(VLOOKUP(A185,'[1]Z09 政府性基金预算财政拨款收入支出决算表(财决09表)'!$A$10:$T$200,12,FALSE)),"",VLOOKUP(A185,'[1]Z09 政府性基金预算财政拨款收入支出决算表(财决09表)'!$A$10:$T$200,12,FALSE))</f>
        <v/>
      </c>
      <c r="H185" s="127" t="str">
        <f>IF(ISERROR(VLOOKUP(A185,'[1]Z09 政府性基金预算财政拨款收入支出决算表(财决09表)'!$A$10:$T$200,15,FALSE)),"",VLOOKUP(A185,'[1]Z09 政府性基金预算财政拨款收入支出决算表(财决09表)'!$A$10:$T$200,15,FALSE))</f>
        <v/>
      </c>
      <c r="I185" s="127" t="str">
        <f>IF(ISERROR(VLOOKUP(A185,'[1]Z09 政府性基金预算财政拨款收入支出决算表(财决09表)'!$A$10:$T$200,16,FALSE)),"",VLOOKUP(A185,'[1]Z09 政府性基金预算财政拨款收入支出决算表(财决09表)'!$A$10:$T$200,16,FALSE))</f>
        <v/>
      </c>
      <c r="J185" s="122">
        <f>'[1]Z09 政府性基金预算财政拨款收入支出决算表(财决09表)'!$A182</f>
        <v>0</v>
      </c>
      <c r="K185" s="178">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122" t="str">
        <f t="shared" si="6"/>
        <v/>
      </c>
    </row>
    <row r="186" spans="1:12" ht="22.5" customHeight="1">
      <c r="A186" s="125" t="str">
        <f t="shared" si="7"/>
        <v/>
      </c>
      <c r="B186" s="125"/>
      <c r="C186" s="195" t="str">
        <f>IF(ISERROR(VLOOKUP(A186,'[1]Z09 政府性基金预算财政拨款收入支出决算表(财决09表)'!$A$10:$T$200,4,FALSE)),"",VLOOKUP(A186,'[1]Z09 政府性基金预算财政拨款收入支出决算表(财决09表)'!$A$10:$T$200,4,FALSE))</f>
        <v/>
      </c>
      <c r="D186" s="127" t="str">
        <f>IF(ISERROR(VLOOKUP(A186,'[1]Z09 政府性基金预算财政拨款收入支出决算表(财决09表)'!$A$10:$T$200,5,FALSE)),"",VLOOKUP(A186,'[1]Z09 政府性基金预算财政拨款收入支出决算表(财决09表)'!$A$10:$T$200,5,FALSE))</f>
        <v/>
      </c>
      <c r="E186" s="127" t="str">
        <f>IF(ISERROR(VLOOKUP(A186,'[1]Z09 政府性基金预算财政拨款收入支出决算表(财决09表)'!$A$10:$T$200,8,FALSE)),"",VLOOKUP(A186,'[1]Z09 政府性基金预算财政拨款收入支出决算表(财决09表)'!$A$10:$T$200,8,FALSE))</f>
        <v/>
      </c>
      <c r="F186" s="127" t="str">
        <f>IF(ISERROR(VLOOKUP(A186,'[1]Z09 政府性基金预算财政拨款收入支出决算表(财决09表)'!$A$10:$T$200,11,FALSE)),"",VLOOKUP(A186,'[1]Z09 政府性基金预算财政拨款收入支出决算表(财决09表)'!$A$10:$T$200,11,FALSE))</f>
        <v/>
      </c>
      <c r="G186" s="127" t="str">
        <f>IF(ISERROR(VLOOKUP(A186,'[1]Z09 政府性基金预算财政拨款收入支出决算表(财决09表)'!$A$10:$T$200,12,FALSE)),"",VLOOKUP(A186,'[1]Z09 政府性基金预算财政拨款收入支出决算表(财决09表)'!$A$10:$T$200,12,FALSE))</f>
        <v/>
      </c>
      <c r="H186" s="127" t="str">
        <f>IF(ISERROR(VLOOKUP(A186,'[1]Z09 政府性基金预算财政拨款收入支出决算表(财决09表)'!$A$10:$T$200,15,FALSE)),"",VLOOKUP(A186,'[1]Z09 政府性基金预算财政拨款收入支出决算表(财决09表)'!$A$10:$T$200,15,FALSE))</f>
        <v/>
      </c>
      <c r="I186" s="127" t="str">
        <f>IF(ISERROR(VLOOKUP(A186,'[1]Z09 政府性基金预算财政拨款收入支出决算表(财决09表)'!$A$10:$T$200,16,FALSE)),"",VLOOKUP(A186,'[1]Z09 政府性基金预算财政拨款收入支出决算表(财决09表)'!$A$10:$T$200,16,FALSE))</f>
        <v/>
      </c>
      <c r="J186" s="122">
        <f>'[1]Z09 政府性基金预算财政拨款收入支出决算表(财决09表)'!$A183</f>
        <v>0</v>
      </c>
      <c r="K186" s="178">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122" t="str">
        <f t="shared" si="6"/>
        <v/>
      </c>
    </row>
    <row r="187" spans="1:12" ht="22.5" customHeight="1">
      <c r="A187" s="125" t="str">
        <f t="shared" si="7"/>
        <v/>
      </c>
      <c r="B187" s="125"/>
      <c r="C187" s="195" t="str">
        <f>IF(ISERROR(VLOOKUP(A187,'[1]Z09 政府性基金预算财政拨款收入支出决算表(财决09表)'!$A$10:$T$200,4,FALSE)),"",VLOOKUP(A187,'[1]Z09 政府性基金预算财政拨款收入支出决算表(财决09表)'!$A$10:$T$200,4,FALSE))</f>
        <v/>
      </c>
      <c r="D187" s="127" t="str">
        <f>IF(ISERROR(VLOOKUP(A187,'[1]Z09 政府性基金预算财政拨款收入支出决算表(财决09表)'!$A$10:$T$200,5,FALSE)),"",VLOOKUP(A187,'[1]Z09 政府性基金预算财政拨款收入支出决算表(财决09表)'!$A$10:$T$200,5,FALSE))</f>
        <v/>
      </c>
      <c r="E187" s="127" t="str">
        <f>IF(ISERROR(VLOOKUP(A187,'[1]Z09 政府性基金预算财政拨款收入支出决算表(财决09表)'!$A$10:$T$200,8,FALSE)),"",VLOOKUP(A187,'[1]Z09 政府性基金预算财政拨款收入支出决算表(财决09表)'!$A$10:$T$200,8,FALSE))</f>
        <v/>
      </c>
      <c r="F187" s="127" t="str">
        <f>IF(ISERROR(VLOOKUP(A187,'[1]Z09 政府性基金预算财政拨款收入支出决算表(财决09表)'!$A$10:$T$200,11,FALSE)),"",VLOOKUP(A187,'[1]Z09 政府性基金预算财政拨款收入支出决算表(财决09表)'!$A$10:$T$200,11,FALSE))</f>
        <v/>
      </c>
      <c r="G187" s="127" t="str">
        <f>IF(ISERROR(VLOOKUP(A187,'[1]Z09 政府性基金预算财政拨款收入支出决算表(财决09表)'!$A$10:$T$200,12,FALSE)),"",VLOOKUP(A187,'[1]Z09 政府性基金预算财政拨款收入支出决算表(财决09表)'!$A$10:$T$200,12,FALSE))</f>
        <v/>
      </c>
      <c r="H187" s="127" t="str">
        <f>IF(ISERROR(VLOOKUP(A187,'[1]Z09 政府性基金预算财政拨款收入支出决算表(财决09表)'!$A$10:$T$200,15,FALSE)),"",VLOOKUP(A187,'[1]Z09 政府性基金预算财政拨款收入支出决算表(财决09表)'!$A$10:$T$200,15,FALSE))</f>
        <v/>
      </c>
      <c r="I187" s="127" t="str">
        <f>IF(ISERROR(VLOOKUP(A187,'[1]Z09 政府性基金预算财政拨款收入支出决算表(财决09表)'!$A$10:$T$200,16,FALSE)),"",VLOOKUP(A187,'[1]Z09 政府性基金预算财政拨款收入支出决算表(财决09表)'!$A$10:$T$200,16,FALSE))</f>
        <v/>
      </c>
      <c r="J187" s="122">
        <f>'[1]Z09 政府性基金预算财政拨款收入支出决算表(财决09表)'!$A184</f>
        <v>0</v>
      </c>
      <c r="K187" s="178">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122" t="str">
        <f t="shared" si="6"/>
        <v/>
      </c>
    </row>
    <row r="188" spans="1:12" ht="22.5" customHeight="1">
      <c r="A188" s="125" t="str">
        <f t="shared" si="7"/>
        <v/>
      </c>
      <c r="B188" s="125"/>
      <c r="C188" s="195" t="str">
        <f>IF(ISERROR(VLOOKUP(A188,'[1]Z09 政府性基金预算财政拨款收入支出决算表(财决09表)'!$A$10:$T$200,4,FALSE)),"",VLOOKUP(A188,'[1]Z09 政府性基金预算财政拨款收入支出决算表(财决09表)'!$A$10:$T$200,4,FALSE))</f>
        <v/>
      </c>
      <c r="D188" s="127" t="str">
        <f>IF(ISERROR(VLOOKUP(A188,'[1]Z09 政府性基金预算财政拨款收入支出决算表(财决09表)'!$A$10:$T$200,5,FALSE)),"",VLOOKUP(A188,'[1]Z09 政府性基金预算财政拨款收入支出决算表(财决09表)'!$A$10:$T$200,5,FALSE))</f>
        <v/>
      </c>
      <c r="E188" s="127" t="str">
        <f>IF(ISERROR(VLOOKUP(A188,'[1]Z09 政府性基金预算财政拨款收入支出决算表(财决09表)'!$A$10:$T$200,8,FALSE)),"",VLOOKUP(A188,'[1]Z09 政府性基金预算财政拨款收入支出决算表(财决09表)'!$A$10:$T$200,8,FALSE))</f>
        <v/>
      </c>
      <c r="F188" s="127" t="str">
        <f>IF(ISERROR(VLOOKUP(A188,'[1]Z09 政府性基金预算财政拨款收入支出决算表(财决09表)'!$A$10:$T$200,11,FALSE)),"",VLOOKUP(A188,'[1]Z09 政府性基金预算财政拨款收入支出决算表(财决09表)'!$A$10:$T$200,11,FALSE))</f>
        <v/>
      </c>
      <c r="G188" s="127" t="str">
        <f>IF(ISERROR(VLOOKUP(A188,'[1]Z09 政府性基金预算财政拨款收入支出决算表(财决09表)'!$A$10:$T$200,12,FALSE)),"",VLOOKUP(A188,'[1]Z09 政府性基金预算财政拨款收入支出决算表(财决09表)'!$A$10:$T$200,12,FALSE))</f>
        <v/>
      </c>
      <c r="H188" s="127" t="str">
        <f>IF(ISERROR(VLOOKUP(A188,'[1]Z09 政府性基金预算财政拨款收入支出决算表(财决09表)'!$A$10:$T$200,15,FALSE)),"",VLOOKUP(A188,'[1]Z09 政府性基金预算财政拨款收入支出决算表(财决09表)'!$A$10:$T$200,15,FALSE))</f>
        <v/>
      </c>
      <c r="I188" s="127" t="str">
        <f>IF(ISERROR(VLOOKUP(A188,'[1]Z09 政府性基金预算财政拨款收入支出决算表(财决09表)'!$A$10:$T$200,16,FALSE)),"",VLOOKUP(A188,'[1]Z09 政府性基金预算财政拨款收入支出决算表(财决09表)'!$A$10:$T$200,16,FALSE))</f>
        <v/>
      </c>
      <c r="J188" s="122">
        <f>'[1]Z09 政府性基金预算财政拨款收入支出决算表(财决09表)'!$A185</f>
        <v>0</v>
      </c>
      <c r="K188" s="178">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122" t="str">
        <f t="shared" si="6"/>
        <v/>
      </c>
    </row>
    <row r="189" spans="1:12" ht="22.5" customHeight="1">
      <c r="A189" s="125" t="str">
        <f t="shared" si="7"/>
        <v/>
      </c>
      <c r="B189" s="125"/>
      <c r="C189" s="195" t="str">
        <f>IF(ISERROR(VLOOKUP(A189,'[1]Z09 政府性基金预算财政拨款收入支出决算表(财决09表)'!$A$10:$T$200,4,FALSE)),"",VLOOKUP(A189,'[1]Z09 政府性基金预算财政拨款收入支出决算表(财决09表)'!$A$10:$T$200,4,FALSE))</f>
        <v/>
      </c>
      <c r="D189" s="127" t="str">
        <f>IF(ISERROR(VLOOKUP(A189,'[1]Z09 政府性基金预算财政拨款收入支出决算表(财决09表)'!$A$10:$T$200,5,FALSE)),"",VLOOKUP(A189,'[1]Z09 政府性基金预算财政拨款收入支出决算表(财决09表)'!$A$10:$T$200,5,FALSE))</f>
        <v/>
      </c>
      <c r="E189" s="127" t="str">
        <f>IF(ISERROR(VLOOKUP(A189,'[1]Z09 政府性基金预算财政拨款收入支出决算表(财决09表)'!$A$10:$T$200,8,FALSE)),"",VLOOKUP(A189,'[1]Z09 政府性基金预算财政拨款收入支出决算表(财决09表)'!$A$10:$T$200,8,FALSE))</f>
        <v/>
      </c>
      <c r="F189" s="127" t="str">
        <f>IF(ISERROR(VLOOKUP(A189,'[1]Z09 政府性基金预算财政拨款收入支出决算表(财决09表)'!$A$10:$T$200,11,FALSE)),"",VLOOKUP(A189,'[1]Z09 政府性基金预算财政拨款收入支出决算表(财决09表)'!$A$10:$T$200,11,FALSE))</f>
        <v/>
      </c>
      <c r="G189" s="127" t="str">
        <f>IF(ISERROR(VLOOKUP(A189,'[1]Z09 政府性基金预算财政拨款收入支出决算表(财决09表)'!$A$10:$T$200,12,FALSE)),"",VLOOKUP(A189,'[1]Z09 政府性基金预算财政拨款收入支出决算表(财决09表)'!$A$10:$T$200,12,FALSE))</f>
        <v/>
      </c>
      <c r="H189" s="127" t="str">
        <f>IF(ISERROR(VLOOKUP(A189,'[1]Z09 政府性基金预算财政拨款收入支出决算表(财决09表)'!$A$10:$T$200,15,FALSE)),"",VLOOKUP(A189,'[1]Z09 政府性基金预算财政拨款收入支出决算表(财决09表)'!$A$10:$T$200,15,FALSE))</f>
        <v/>
      </c>
      <c r="I189" s="127" t="str">
        <f>IF(ISERROR(VLOOKUP(A189,'[1]Z09 政府性基金预算财政拨款收入支出决算表(财决09表)'!$A$10:$T$200,16,FALSE)),"",VLOOKUP(A189,'[1]Z09 政府性基金预算财政拨款收入支出决算表(财决09表)'!$A$10:$T$200,16,FALSE))</f>
        <v/>
      </c>
      <c r="J189" s="122">
        <f>'[1]Z09 政府性基金预算财政拨款收入支出决算表(财决09表)'!$A186</f>
        <v>0</v>
      </c>
      <c r="K189" s="178">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122" t="str">
        <f t="shared" si="6"/>
        <v/>
      </c>
    </row>
    <row r="190" spans="1:12" ht="22.5" customHeight="1">
      <c r="A190" s="125" t="str">
        <f t="shared" si="7"/>
        <v/>
      </c>
      <c r="B190" s="125"/>
      <c r="C190" s="195" t="str">
        <f>IF(ISERROR(VLOOKUP(A190,'[1]Z09 政府性基金预算财政拨款收入支出决算表(财决09表)'!$A$10:$T$200,4,FALSE)),"",VLOOKUP(A190,'[1]Z09 政府性基金预算财政拨款收入支出决算表(财决09表)'!$A$10:$T$200,4,FALSE))</f>
        <v/>
      </c>
      <c r="D190" s="127" t="str">
        <f>IF(ISERROR(VLOOKUP(A190,'[1]Z09 政府性基金预算财政拨款收入支出决算表(财决09表)'!$A$10:$T$200,5,FALSE)),"",VLOOKUP(A190,'[1]Z09 政府性基金预算财政拨款收入支出决算表(财决09表)'!$A$10:$T$200,5,FALSE))</f>
        <v/>
      </c>
      <c r="E190" s="127" t="str">
        <f>IF(ISERROR(VLOOKUP(A190,'[1]Z09 政府性基金预算财政拨款收入支出决算表(财决09表)'!$A$10:$T$200,8,FALSE)),"",VLOOKUP(A190,'[1]Z09 政府性基金预算财政拨款收入支出决算表(财决09表)'!$A$10:$T$200,8,FALSE))</f>
        <v/>
      </c>
      <c r="F190" s="127" t="str">
        <f>IF(ISERROR(VLOOKUP(A190,'[1]Z09 政府性基金预算财政拨款收入支出决算表(财决09表)'!$A$10:$T$200,11,FALSE)),"",VLOOKUP(A190,'[1]Z09 政府性基金预算财政拨款收入支出决算表(财决09表)'!$A$10:$T$200,11,FALSE))</f>
        <v/>
      </c>
      <c r="G190" s="127" t="str">
        <f>IF(ISERROR(VLOOKUP(A190,'[1]Z09 政府性基金预算财政拨款收入支出决算表(财决09表)'!$A$10:$T$200,12,FALSE)),"",VLOOKUP(A190,'[1]Z09 政府性基金预算财政拨款收入支出决算表(财决09表)'!$A$10:$T$200,12,FALSE))</f>
        <v/>
      </c>
      <c r="H190" s="127" t="str">
        <f>IF(ISERROR(VLOOKUP(A190,'[1]Z09 政府性基金预算财政拨款收入支出决算表(财决09表)'!$A$10:$T$200,15,FALSE)),"",VLOOKUP(A190,'[1]Z09 政府性基金预算财政拨款收入支出决算表(财决09表)'!$A$10:$T$200,15,FALSE))</f>
        <v/>
      </c>
      <c r="I190" s="127" t="str">
        <f>IF(ISERROR(VLOOKUP(A190,'[1]Z09 政府性基金预算财政拨款收入支出决算表(财决09表)'!$A$10:$T$200,16,FALSE)),"",VLOOKUP(A190,'[1]Z09 政府性基金预算财政拨款收入支出决算表(财决09表)'!$A$10:$T$200,16,FALSE))</f>
        <v/>
      </c>
      <c r="J190" s="122">
        <f>'[1]Z09 政府性基金预算财政拨款收入支出决算表(财决09表)'!$A187</f>
        <v>0</v>
      </c>
      <c r="K190" s="178">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122" t="str">
        <f t="shared" si="6"/>
        <v/>
      </c>
    </row>
    <row r="191" spans="1:12" ht="22.5" customHeight="1">
      <c r="A191" s="125" t="str">
        <f t="shared" si="7"/>
        <v/>
      </c>
      <c r="B191" s="125"/>
      <c r="C191" s="195" t="str">
        <f>IF(ISERROR(VLOOKUP(A191,'[1]Z09 政府性基金预算财政拨款收入支出决算表(财决09表)'!$A$10:$T$200,4,FALSE)),"",VLOOKUP(A191,'[1]Z09 政府性基金预算财政拨款收入支出决算表(财决09表)'!$A$10:$T$200,4,FALSE))</f>
        <v/>
      </c>
      <c r="D191" s="127" t="str">
        <f>IF(ISERROR(VLOOKUP(A191,'[1]Z09 政府性基金预算财政拨款收入支出决算表(财决09表)'!$A$10:$T$200,5,FALSE)),"",VLOOKUP(A191,'[1]Z09 政府性基金预算财政拨款收入支出决算表(财决09表)'!$A$10:$T$200,5,FALSE))</f>
        <v/>
      </c>
      <c r="E191" s="127" t="str">
        <f>IF(ISERROR(VLOOKUP(A191,'[1]Z09 政府性基金预算财政拨款收入支出决算表(财决09表)'!$A$10:$T$200,8,FALSE)),"",VLOOKUP(A191,'[1]Z09 政府性基金预算财政拨款收入支出决算表(财决09表)'!$A$10:$T$200,8,FALSE))</f>
        <v/>
      </c>
      <c r="F191" s="127" t="str">
        <f>IF(ISERROR(VLOOKUP(A191,'[1]Z09 政府性基金预算财政拨款收入支出决算表(财决09表)'!$A$10:$T$200,11,FALSE)),"",VLOOKUP(A191,'[1]Z09 政府性基金预算财政拨款收入支出决算表(财决09表)'!$A$10:$T$200,11,FALSE))</f>
        <v/>
      </c>
      <c r="G191" s="127" t="str">
        <f>IF(ISERROR(VLOOKUP(A191,'[1]Z09 政府性基金预算财政拨款收入支出决算表(财决09表)'!$A$10:$T$200,12,FALSE)),"",VLOOKUP(A191,'[1]Z09 政府性基金预算财政拨款收入支出决算表(财决09表)'!$A$10:$T$200,12,FALSE))</f>
        <v/>
      </c>
      <c r="H191" s="127" t="str">
        <f>IF(ISERROR(VLOOKUP(A191,'[1]Z09 政府性基金预算财政拨款收入支出决算表(财决09表)'!$A$10:$T$200,15,FALSE)),"",VLOOKUP(A191,'[1]Z09 政府性基金预算财政拨款收入支出决算表(财决09表)'!$A$10:$T$200,15,FALSE))</f>
        <v/>
      </c>
      <c r="I191" s="127" t="str">
        <f>IF(ISERROR(VLOOKUP(A191,'[1]Z09 政府性基金预算财政拨款收入支出决算表(财决09表)'!$A$10:$T$200,16,FALSE)),"",VLOOKUP(A191,'[1]Z09 政府性基金预算财政拨款收入支出决算表(财决09表)'!$A$10:$T$200,16,FALSE))</f>
        <v/>
      </c>
      <c r="J191" s="122">
        <f>'[1]Z09 政府性基金预算财政拨款收入支出决算表(财决09表)'!$A188</f>
        <v>0</v>
      </c>
      <c r="K191" s="178">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122" t="str">
        <f t="shared" si="6"/>
        <v/>
      </c>
    </row>
    <row r="192" spans="1:12" ht="22.5" customHeight="1">
      <c r="A192" s="125" t="str">
        <f t="shared" si="7"/>
        <v/>
      </c>
      <c r="B192" s="125"/>
      <c r="C192" s="195" t="str">
        <f>IF(ISERROR(VLOOKUP(A192,'[1]Z09 政府性基金预算财政拨款收入支出决算表(财决09表)'!$A$10:$T$200,4,FALSE)),"",VLOOKUP(A192,'[1]Z09 政府性基金预算财政拨款收入支出决算表(财决09表)'!$A$10:$T$200,4,FALSE))</f>
        <v/>
      </c>
      <c r="D192" s="127" t="str">
        <f>IF(ISERROR(VLOOKUP(A192,'[1]Z09 政府性基金预算财政拨款收入支出决算表(财决09表)'!$A$10:$T$200,5,FALSE)),"",VLOOKUP(A192,'[1]Z09 政府性基金预算财政拨款收入支出决算表(财决09表)'!$A$10:$T$200,5,FALSE))</f>
        <v/>
      </c>
      <c r="E192" s="127" t="str">
        <f>IF(ISERROR(VLOOKUP(A192,'[1]Z09 政府性基金预算财政拨款收入支出决算表(财决09表)'!$A$10:$T$200,8,FALSE)),"",VLOOKUP(A192,'[1]Z09 政府性基金预算财政拨款收入支出决算表(财决09表)'!$A$10:$T$200,8,FALSE))</f>
        <v/>
      </c>
      <c r="F192" s="127" t="str">
        <f>IF(ISERROR(VLOOKUP(A192,'[1]Z09 政府性基金预算财政拨款收入支出决算表(财决09表)'!$A$10:$T$200,11,FALSE)),"",VLOOKUP(A192,'[1]Z09 政府性基金预算财政拨款收入支出决算表(财决09表)'!$A$10:$T$200,11,FALSE))</f>
        <v/>
      </c>
      <c r="G192" s="127" t="str">
        <f>IF(ISERROR(VLOOKUP(A192,'[1]Z09 政府性基金预算财政拨款收入支出决算表(财决09表)'!$A$10:$T$200,12,FALSE)),"",VLOOKUP(A192,'[1]Z09 政府性基金预算财政拨款收入支出决算表(财决09表)'!$A$10:$T$200,12,FALSE))</f>
        <v/>
      </c>
      <c r="H192" s="127" t="str">
        <f>IF(ISERROR(VLOOKUP(A192,'[1]Z09 政府性基金预算财政拨款收入支出决算表(财决09表)'!$A$10:$T$200,15,FALSE)),"",VLOOKUP(A192,'[1]Z09 政府性基金预算财政拨款收入支出决算表(财决09表)'!$A$10:$T$200,15,FALSE))</f>
        <v/>
      </c>
      <c r="I192" s="127" t="str">
        <f>IF(ISERROR(VLOOKUP(A192,'[1]Z09 政府性基金预算财政拨款收入支出决算表(财决09表)'!$A$10:$T$200,16,FALSE)),"",VLOOKUP(A192,'[1]Z09 政府性基金预算财政拨款收入支出决算表(财决09表)'!$A$10:$T$200,16,FALSE))</f>
        <v/>
      </c>
      <c r="J192" s="122">
        <f>'[1]Z09 政府性基金预算财政拨款收入支出决算表(财决09表)'!$A189</f>
        <v>0</v>
      </c>
      <c r="K192" s="178">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122" t="str">
        <f t="shared" si="6"/>
        <v/>
      </c>
    </row>
    <row r="193" spans="1:12" ht="22.5" customHeight="1">
      <c r="A193" s="125" t="str">
        <f t="shared" si="7"/>
        <v/>
      </c>
      <c r="B193" s="125"/>
      <c r="C193" s="195" t="str">
        <f>IF(ISERROR(VLOOKUP(A193,'[1]Z09 政府性基金预算财政拨款收入支出决算表(财决09表)'!$A$10:$T$200,4,FALSE)),"",VLOOKUP(A193,'[1]Z09 政府性基金预算财政拨款收入支出决算表(财决09表)'!$A$10:$T$200,4,FALSE))</f>
        <v/>
      </c>
      <c r="D193" s="127" t="str">
        <f>IF(ISERROR(VLOOKUP(A193,'[1]Z09 政府性基金预算财政拨款收入支出决算表(财决09表)'!$A$10:$T$200,5,FALSE)),"",VLOOKUP(A193,'[1]Z09 政府性基金预算财政拨款收入支出决算表(财决09表)'!$A$10:$T$200,5,FALSE))</f>
        <v/>
      </c>
      <c r="E193" s="127" t="str">
        <f>IF(ISERROR(VLOOKUP(A193,'[1]Z09 政府性基金预算财政拨款收入支出决算表(财决09表)'!$A$10:$T$200,8,FALSE)),"",VLOOKUP(A193,'[1]Z09 政府性基金预算财政拨款收入支出决算表(财决09表)'!$A$10:$T$200,8,FALSE))</f>
        <v/>
      </c>
      <c r="F193" s="127" t="str">
        <f>IF(ISERROR(VLOOKUP(A193,'[1]Z09 政府性基金预算财政拨款收入支出决算表(财决09表)'!$A$10:$T$200,11,FALSE)),"",VLOOKUP(A193,'[1]Z09 政府性基金预算财政拨款收入支出决算表(财决09表)'!$A$10:$T$200,11,FALSE))</f>
        <v/>
      </c>
      <c r="G193" s="127" t="str">
        <f>IF(ISERROR(VLOOKUP(A193,'[1]Z09 政府性基金预算财政拨款收入支出决算表(财决09表)'!$A$10:$T$200,12,FALSE)),"",VLOOKUP(A193,'[1]Z09 政府性基金预算财政拨款收入支出决算表(财决09表)'!$A$10:$T$200,12,FALSE))</f>
        <v/>
      </c>
      <c r="H193" s="127" t="str">
        <f>IF(ISERROR(VLOOKUP(A193,'[1]Z09 政府性基金预算财政拨款收入支出决算表(财决09表)'!$A$10:$T$200,15,FALSE)),"",VLOOKUP(A193,'[1]Z09 政府性基金预算财政拨款收入支出决算表(财决09表)'!$A$10:$T$200,15,FALSE))</f>
        <v/>
      </c>
      <c r="I193" s="127" t="str">
        <f>IF(ISERROR(VLOOKUP(A193,'[1]Z09 政府性基金预算财政拨款收入支出决算表(财决09表)'!$A$10:$T$200,16,FALSE)),"",VLOOKUP(A193,'[1]Z09 政府性基金预算财政拨款收入支出决算表(财决09表)'!$A$10:$T$200,16,FALSE))</f>
        <v/>
      </c>
      <c r="J193" s="122">
        <f>'[1]Z09 政府性基金预算财政拨款收入支出决算表(财决09表)'!$A190</f>
        <v>0</v>
      </c>
      <c r="K193" s="178">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122" t="str">
        <f t="shared" si="6"/>
        <v/>
      </c>
    </row>
    <row r="194" spans="1:12" ht="22.5" customHeight="1">
      <c r="A194" s="125" t="str">
        <f t="shared" si="7"/>
        <v/>
      </c>
      <c r="B194" s="125"/>
      <c r="C194" s="195" t="str">
        <f>IF(ISERROR(VLOOKUP(A194,'[1]Z09 政府性基金预算财政拨款收入支出决算表(财决09表)'!$A$10:$T$200,4,FALSE)),"",VLOOKUP(A194,'[1]Z09 政府性基金预算财政拨款收入支出决算表(财决09表)'!$A$10:$T$200,4,FALSE))</f>
        <v/>
      </c>
      <c r="D194" s="127" t="str">
        <f>IF(ISERROR(VLOOKUP(A194,'[1]Z09 政府性基金预算财政拨款收入支出决算表(财决09表)'!$A$10:$T$200,5,FALSE)),"",VLOOKUP(A194,'[1]Z09 政府性基金预算财政拨款收入支出决算表(财决09表)'!$A$10:$T$200,5,FALSE))</f>
        <v/>
      </c>
      <c r="E194" s="127" t="str">
        <f>IF(ISERROR(VLOOKUP(A194,'[1]Z09 政府性基金预算财政拨款收入支出决算表(财决09表)'!$A$10:$T$200,8,FALSE)),"",VLOOKUP(A194,'[1]Z09 政府性基金预算财政拨款收入支出决算表(财决09表)'!$A$10:$T$200,8,FALSE))</f>
        <v/>
      </c>
      <c r="F194" s="127" t="str">
        <f>IF(ISERROR(VLOOKUP(A194,'[1]Z09 政府性基金预算财政拨款收入支出决算表(财决09表)'!$A$10:$T$200,11,FALSE)),"",VLOOKUP(A194,'[1]Z09 政府性基金预算财政拨款收入支出决算表(财决09表)'!$A$10:$T$200,11,FALSE))</f>
        <v/>
      </c>
      <c r="G194" s="127" t="str">
        <f>IF(ISERROR(VLOOKUP(A194,'[1]Z09 政府性基金预算财政拨款收入支出决算表(财决09表)'!$A$10:$T$200,12,FALSE)),"",VLOOKUP(A194,'[1]Z09 政府性基金预算财政拨款收入支出决算表(财决09表)'!$A$10:$T$200,12,FALSE))</f>
        <v/>
      </c>
      <c r="H194" s="127" t="str">
        <f>IF(ISERROR(VLOOKUP(A194,'[1]Z09 政府性基金预算财政拨款收入支出决算表(财决09表)'!$A$10:$T$200,15,FALSE)),"",VLOOKUP(A194,'[1]Z09 政府性基金预算财政拨款收入支出决算表(财决09表)'!$A$10:$T$200,15,FALSE))</f>
        <v/>
      </c>
      <c r="I194" s="127" t="str">
        <f>IF(ISERROR(VLOOKUP(A194,'[1]Z09 政府性基金预算财政拨款收入支出决算表(财决09表)'!$A$10:$T$200,16,FALSE)),"",VLOOKUP(A194,'[1]Z09 政府性基金预算财政拨款收入支出决算表(财决09表)'!$A$10:$T$200,16,FALSE))</f>
        <v/>
      </c>
      <c r="J194" s="122">
        <f>'[1]Z09 政府性基金预算财政拨款收入支出决算表(财决09表)'!$A191</f>
        <v>0</v>
      </c>
      <c r="K194" s="178">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122" t="str">
        <f t="shared" si="6"/>
        <v/>
      </c>
    </row>
    <row r="195" spans="1:12" ht="22.5" customHeight="1">
      <c r="A195" s="125" t="str">
        <f t="shared" si="7"/>
        <v/>
      </c>
      <c r="B195" s="125"/>
      <c r="C195" s="195" t="str">
        <f>IF(ISERROR(VLOOKUP(A195,'[1]Z09 政府性基金预算财政拨款收入支出决算表(财决09表)'!$A$10:$T$200,4,FALSE)),"",VLOOKUP(A195,'[1]Z09 政府性基金预算财政拨款收入支出决算表(财决09表)'!$A$10:$T$200,4,FALSE))</f>
        <v/>
      </c>
      <c r="D195" s="127" t="str">
        <f>IF(ISERROR(VLOOKUP(A195,'[1]Z09 政府性基金预算财政拨款收入支出决算表(财决09表)'!$A$10:$T$200,5,FALSE)),"",VLOOKUP(A195,'[1]Z09 政府性基金预算财政拨款收入支出决算表(财决09表)'!$A$10:$T$200,5,FALSE))</f>
        <v/>
      </c>
      <c r="E195" s="127" t="str">
        <f>IF(ISERROR(VLOOKUP(A195,'[1]Z09 政府性基金预算财政拨款收入支出决算表(财决09表)'!$A$10:$T$200,8,FALSE)),"",VLOOKUP(A195,'[1]Z09 政府性基金预算财政拨款收入支出决算表(财决09表)'!$A$10:$T$200,8,FALSE))</f>
        <v/>
      </c>
      <c r="F195" s="127" t="str">
        <f>IF(ISERROR(VLOOKUP(A195,'[1]Z09 政府性基金预算财政拨款收入支出决算表(财决09表)'!$A$10:$T$200,11,FALSE)),"",VLOOKUP(A195,'[1]Z09 政府性基金预算财政拨款收入支出决算表(财决09表)'!$A$10:$T$200,11,FALSE))</f>
        <v/>
      </c>
      <c r="G195" s="127" t="str">
        <f>IF(ISERROR(VLOOKUP(A195,'[1]Z09 政府性基金预算财政拨款收入支出决算表(财决09表)'!$A$10:$T$200,12,FALSE)),"",VLOOKUP(A195,'[1]Z09 政府性基金预算财政拨款收入支出决算表(财决09表)'!$A$10:$T$200,12,FALSE))</f>
        <v/>
      </c>
      <c r="H195" s="127" t="str">
        <f>IF(ISERROR(VLOOKUP(A195,'[1]Z09 政府性基金预算财政拨款收入支出决算表(财决09表)'!$A$10:$T$200,15,FALSE)),"",VLOOKUP(A195,'[1]Z09 政府性基金预算财政拨款收入支出决算表(财决09表)'!$A$10:$T$200,15,FALSE))</f>
        <v/>
      </c>
      <c r="I195" s="127" t="str">
        <f>IF(ISERROR(VLOOKUP(A195,'[1]Z09 政府性基金预算财政拨款收入支出决算表(财决09表)'!$A$10:$T$200,16,FALSE)),"",VLOOKUP(A195,'[1]Z09 政府性基金预算财政拨款收入支出决算表(财决09表)'!$A$10:$T$200,16,FALSE))</f>
        <v/>
      </c>
      <c r="J195" s="122">
        <f>'[1]Z09 政府性基金预算财政拨款收入支出决算表(财决09表)'!$A192</f>
        <v>0</v>
      </c>
      <c r="K195" s="178">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122" t="str">
        <f t="shared" si="6"/>
        <v/>
      </c>
    </row>
    <row r="196" spans="1:12" ht="22.5" customHeight="1">
      <c r="A196" s="125" t="str">
        <f t="shared" si="7"/>
        <v/>
      </c>
      <c r="B196" s="125"/>
      <c r="C196" s="195" t="str">
        <f>IF(ISERROR(VLOOKUP(A196,'[1]Z09 政府性基金预算财政拨款收入支出决算表(财决09表)'!$A$10:$T$200,4,FALSE)),"",VLOOKUP(A196,'[1]Z09 政府性基金预算财政拨款收入支出决算表(财决09表)'!$A$10:$T$200,4,FALSE))</f>
        <v/>
      </c>
      <c r="D196" s="127" t="str">
        <f>IF(ISERROR(VLOOKUP(A196,'[1]Z09 政府性基金预算财政拨款收入支出决算表(财决09表)'!$A$10:$T$200,5,FALSE)),"",VLOOKUP(A196,'[1]Z09 政府性基金预算财政拨款收入支出决算表(财决09表)'!$A$10:$T$200,5,FALSE))</f>
        <v/>
      </c>
      <c r="E196" s="127" t="str">
        <f>IF(ISERROR(VLOOKUP(A196,'[1]Z09 政府性基金预算财政拨款收入支出决算表(财决09表)'!$A$10:$T$200,8,FALSE)),"",VLOOKUP(A196,'[1]Z09 政府性基金预算财政拨款收入支出决算表(财决09表)'!$A$10:$T$200,8,FALSE))</f>
        <v/>
      </c>
      <c r="F196" s="127" t="str">
        <f>IF(ISERROR(VLOOKUP(A196,'[1]Z09 政府性基金预算财政拨款收入支出决算表(财决09表)'!$A$10:$T$200,11,FALSE)),"",VLOOKUP(A196,'[1]Z09 政府性基金预算财政拨款收入支出决算表(财决09表)'!$A$10:$T$200,11,FALSE))</f>
        <v/>
      </c>
      <c r="G196" s="127" t="str">
        <f>IF(ISERROR(VLOOKUP(A196,'[1]Z09 政府性基金预算财政拨款收入支出决算表(财决09表)'!$A$10:$T$200,12,FALSE)),"",VLOOKUP(A196,'[1]Z09 政府性基金预算财政拨款收入支出决算表(财决09表)'!$A$10:$T$200,12,FALSE))</f>
        <v/>
      </c>
      <c r="H196" s="127" t="str">
        <f>IF(ISERROR(VLOOKUP(A196,'[1]Z09 政府性基金预算财政拨款收入支出决算表(财决09表)'!$A$10:$T$200,15,FALSE)),"",VLOOKUP(A196,'[1]Z09 政府性基金预算财政拨款收入支出决算表(财决09表)'!$A$10:$T$200,15,FALSE))</f>
        <v/>
      </c>
      <c r="I196" s="127" t="str">
        <f>IF(ISERROR(VLOOKUP(A196,'[1]Z09 政府性基金预算财政拨款收入支出决算表(财决09表)'!$A$10:$T$200,16,FALSE)),"",VLOOKUP(A196,'[1]Z09 政府性基金预算财政拨款收入支出决算表(财决09表)'!$A$10:$T$200,16,FALSE))</f>
        <v/>
      </c>
      <c r="J196" s="122">
        <f>'[1]Z09 政府性基金预算财政拨款收入支出决算表(财决09表)'!$A193</f>
        <v>0</v>
      </c>
      <c r="K196" s="178">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122" t="str">
        <f t="shared" si="6"/>
        <v/>
      </c>
    </row>
    <row r="197" spans="1:12" ht="22.5" customHeight="1">
      <c r="A197" s="125" t="str">
        <f t="shared" si="7"/>
        <v/>
      </c>
      <c r="B197" s="125"/>
      <c r="C197" s="195" t="str">
        <f>IF(ISERROR(VLOOKUP(A197,'[1]Z09 政府性基金预算财政拨款收入支出决算表(财决09表)'!$A$10:$T$200,4,FALSE)),"",VLOOKUP(A197,'[1]Z09 政府性基金预算财政拨款收入支出决算表(财决09表)'!$A$10:$T$200,4,FALSE))</f>
        <v/>
      </c>
      <c r="D197" s="127" t="str">
        <f>IF(ISERROR(VLOOKUP(A197,'[1]Z09 政府性基金预算财政拨款收入支出决算表(财决09表)'!$A$10:$T$200,5,FALSE)),"",VLOOKUP(A197,'[1]Z09 政府性基金预算财政拨款收入支出决算表(财决09表)'!$A$10:$T$200,5,FALSE))</f>
        <v/>
      </c>
      <c r="E197" s="127" t="str">
        <f>IF(ISERROR(VLOOKUP(A197,'[1]Z09 政府性基金预算财政拨款收入支出决算表(财决09表)'!$A$10:$T$200,8,FALSE)),"",VLOOKUP(A197,'[1]Z09 政府性基金预算财政拨款收入支出决算表(财决09表)'!$A$10:$T$200,8,FALSE))</f>
        <v/>
      </c>
      <c r="F197" s="127" t="str">
        <f>IF(ISERROR(VLOOKUP(A197,'[1]Z09 政府性基金预算财政拨款收入支出决算表(财决09表)'!$A$10:$T$200,11,FALSE)),"",VLOOKUP(A197,'[1]Z09 政府性基金预算财政拨款收入支出决算表(财决09表)'!$A$10:$T$200,11,FALSE))</f>
        <v/>
      </c>
      <c r="G197" s="127" t="str">
        <f>IF(ISERROR(VLOOKUP(A197,'[1]Z09 政府性基金预算财政拨款收入支出决算表(财决09表)'!$A$10:$T$200,12,FALSE)),"",VLOOKUP(A197,'[1]Z09 政府性基金预算财政拨款收入支出决算表(财决09表)'!$A$10:$T$200,12,FALSE))</f>
        <v/>
      </c>
      <c r="H197" s="127" t="str">
        <f>IF(ISERROR(VLOOKUP(A197,'[1]Z09 政府性基金预算财政拨款收入支出决算表(财决09表)'!$A$10:$T$200,15,FALSE)),"",VLOOKUP(A197,'[1]Z09 政府性基金预算财政拨款收入支出决算表(财决09表)'!$A$10:$T$200,15,FALSE))</f>
        <v/>
      </c>
      <c r="I197" s="127" t="str">
        <f>IF(ISERROR(VLOOKUP(A197,'[1]Z09 政府性基金预算财政拨款收入支出决算表(财决09表)'!$A$10:$T$200,16,FALSE)),"",VLOOKUP(A197,'[1]Z09 政府性基金预算财政拨款收入支出决算表(财决09表)'!$A$10:$T$200,16,FALSE))</f>
        <v/>
      </c>
      <c r="J197" s="122">
        <f>'[1]Z09 政府性基金预算财政拨款收入支出决算表(财决09表)'!$A194</f>
        <v>0</v>
      </c>
      <c r="K197" s="178">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122" t="str">
        <f t="shared" si="6"/>
        <v/>
      </c>
    </row>
    <row r="198" spans="1:12" ht="22.5" customHeight="1">
      <c r="A198" s="125" t="str">
        <f t="shared" si="7"/>
        <v/>
      </c>
      <c r="B198" s="125"/>
      <c r="C198" s="195" t="str">
        <f>IF(ISERROR(VLOOKUP(A198,'[1]Z09 政府性基金预算财政拨款收入支出决算表(财决09表)'!$A$10:$T$200,4,FALSE)),"",VLOOKUP(A198,'[1]Z09 政府性基金预算财政拨款收入支出决算表(财决09表)'!$A$10:$T$200,4,FALSE))</f>
        <v/>
      </c>
      <c r="D198" s="127" t="str">
        <f>IF(ISERROR(VLOOKUP(A198,'[1]Z09 政府性基金预算财政拨款收入支出决算表(财决09表)'!$A$10:$T$200,5,FALSE)),"",VLOOKUP(A198,'[1]Z09 政府性基金预算财政拨款收入支出决算表(财决09表)'!$A$10:$T$200,5,FALSE))</f>
        <v/>
      </c>
      <c r="E198" s="127" t="str">
        <f>IF(ISERROR(VLOOKUP(A198,'[1]Z09 政府性基金预算财政拨款收入支出决算表(财决09表)'!$A$10:$T$200,8,FALSE)),"",VLOOKUP(A198,'[1]Z09 政府性基金预算财政拨款收入支出决算表(财决09表)'!$A$10:$T$200,8,FALSE))</f>
        <v/>
      </c>
      <c r="F198" s="127" t="str">
        <f>IF(ISERROR(VLOOKUP(A198,'[1]Z09 政府性基金预算财政拨款收入支出决算表(财决09表)'!$A$10:$T$200,11,FALSE)),"",VLOOKUP(A198,'[1]Z09 政府性基金预算财政拨款收入支出决算表(财决09表)'!$A$10:$T$200,11,FALSE))</f>
        <v/>
      </c>
      <c r="G198" s="127" t="str">
        <f>IF(ISERROR(VLOOKUP(A198,'[1]Z09 政府性基金预算财政拨款收入支出决算表(财决09表)'!$A$10:$T$200,12,FALSE)),"",VLOOKUP(A198,'[1]Z09 政府性基金预算财政拨款收入支出决算表(财决09表)'!$A$10:$T$200,12,FALSE))</f>
        <v/>
      </c>
      <c r="H198" s="127" t="str">
        <f>IF(ISERROR(VLOOKUP(A198,'[1]Z09 政府性基金预算财政拨款收入支出决算表(财决09表)'!$A$10:$T$200,15,FALSE)),"",VLOOKUP(A198,'[1]Z09 政府性基金预算财政拨款收入支出决算表(财决09表)'!$A$10:$T$200,15,FALSE))</f>
        <v/>
      </c>
      <c r="I198" s="127" t="str">
        <f>IF(ISERROR(VLOOKUP(A198,'[1]Z09 政府性基金预算财政拨款收入支出决算表(财决09表)'!$A$10:$T$200,16,FALSE)),"",VLOOKUP(A198,'[1]Z09 政府性基金预算财政拨款收入支出决算表(财决09表)'!$A$10:$T$200,16,FALSE))</f>
        <v/>
      </c>
      <c r="J198" s="122">
        <f>'[1]Z09 政府性基金预算财政拨款收入支出决算表(财决09表)'!$A195</f>
        <v>0</v>
      </c>
      <c r="K198" s="178">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122" t="str">
        <f t="shared" si="6"/>
        <v/>
      </c>
    </row>
    <row r="199" spans="1:12" ht="22.5" customHeight="1">
      <c r="A199" s="125" t="str">
        <f t="shared" si="7"/>
        <v/>
      </c>
      <c r="B199" s="125"/>
      <c r="C199" s="195" t="str">
        <f>IF(ISERROR(VLOOKUP(A199,'[1]Z09 政府性基金预算财政拨款收入支出决算表(财决09表)'!$A$10:$T$200,4,FALSE)),"",VLOOKUP(A199,'[1]Z09 政府性基金预算财政拨款收入支出决算表(财决09表)'!$A$10:$T$200,4,FALSE))</f>
        <v/>
      </c>
      <c r="D199" s="127" t="str">
        <f>IF(ISERROR(VLOOKUP(A199,'[1]Z09 政府性基金预算财政拨款收入支出决算表(财决09表)'!$A$10:$T$200,5,FALSE)),"",VLOOKUP(A199,'[1]Z09 政府性基金预算财政拨款收入支出决算表(财决09表)'!$A$10:$T$200,5,FALSE))</f>
        <v/>
      </c>
      <c r="E199" s="127" t="str">
        <f>IF(ISERROR(VLOOKUP(A199,'[1]Z09 政府性基金预算财政拨款收入支出决算表(财决09表)'!$A$10:$T$200,8,FALSE)),"",VLOOKUP(A199,'[1]Z09 政府性基金预算财政拨款收入支出决算表(财决09表)'!$A$10:$T$200,8,FALSE))</f>
        <v/>
      </c>
      <c r="F199" s="127" t="str">
        <f>IF(ISERROR(VLOOKUP(A199,'[1]Z09 政府性基金预算财政拨款收入支出决算表(财决09表)'!$A$10:$T$200,11,FALSE)),"",VLOOKUP(A199,'[1]Z09 政府性基金预算财政拨款收入支出决算表(财决09表)'!$A$10:$T$200,11,FALSE))</f>
        <v/>
      </c>
      <c r="G199" s="127" t="str">
        <f>IF(ISERROR(VLOOKUP(A199,'[1]Z09 政府性基金预算财政拨款收入支出决算表(财决09表)'!$A$10:$T$200,12,FALSE)),"",VLOOKUP(A199,'[1]Z09 政府性基金预算财政拨款收入支出决算表(财决09表)'!$A$10:$T$200,12,FALSE))</f>
        <v/>
      </c>
      <c r="H199" s="127" t="str">
        <f>IF(ISERROR(VLOOKUP(A199,'[1]Z09 政府性基金预算财政拨款收入支出决算表(财决09表)'!$A$10:$T$200,15,FALSE)),"",VLOOKUP(A199,'[1]Z09 政府性基金预算财政拨款收入支出决算表(财决09表)'!$A$10:$T$200,15,FALSE))</f>
        <v/>
      </c>
      <c r="I199" s="127" t="str">
        <f>IF(ISERROR(VLOOKUP(A199,'[1]Z09 政府性基金预算财政拨款收入支出决算表(财决09表)'!$A$10:$T$200,16,FALSE)),"",VLOOKUP(A199,'[1]Z09 政府性基金预算财政拨款收入支出决算表(财决09表)'!$A$10:$T$200,16,FALSE))</f>
        <v/>
      </c>
      <c r="J199" s="122">
        <f>'[1]Z09 政府性基金预算财政拨款收入支出决算表(财决09表)'!$A196</f>
        <v>0</v>
      </c>
      <c r="K199" s="178">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122" t="str">
        <f t="shared" si="6"/>
        <v/>
      </c>
    </row>
    <row r="200" spans="1:12" ht="22.5" customHeight="1">
      <c r="A200" s="125" t="str">
        <f t="shared" si="7"/>
        <v/>
      </c>
      <c r="B200" s="125"/>
      <c r="C200" s="195" t="str">
        <f>IF(ISERROR(VLOOKUP(A200,'[1]Z09 政府性基金预算财政拨款收入支出决算表(财决09表)'!$A$10:$T$200,4,FALSE)),"",VLOOKUP(A200,'[1]Z09 政府性基金预算财政拨款收入支出决算表(财决09表)'!$A$10:$T$200,4,FALSE))</f>
        <v/>
      </c>
      <c r="D200" s="127" t="str">
        <f>IF(ISERROR(VLOOKUP(A200,'[1]Z09 政府性基金预算财政拨款收入支出决算表(财决09表)'!$A$10:$T$200,5,FALSE)),"",VLOOKUP(A200,'[1]Z09 政府性基金预算财政拨款收入支出决算表(财决09表)'!$A$10:$T$200,5,FALSE))</f>
        <v/>
      </c>
      <c r="E200" s="127" t="str">
        <f>IF(ISERROR(VLOOKUP(A200,'[1]Z09 政府性基金预算财政拨款收入支出决算表(财决09表)'!$A$10:$T$200,8,FALSE)),"",VLOOKUP(A200,'[1]Z09 政府性基金预算财政拨款收入支出决算表(财决09表)'!$A$10:$T$200,8,FALSE))</f>
        <v/>
      </c>
      <c r="F200" s="127" t="str">
        <f>IF(ISERROR(VLOOKUP(A200,'[1]Z09 政府性基金预算财政拨款收入支出决算表(财决09表)'!$A$10:$T$200,11,FALSE)),"",VLOOKUP(A200,'[1]Z09 政府性基金预算财政拨款收入支出决算表(财决09表)'!$A$10:$T$200,11,FALSE))</f>
        <v/>
      </c>
      <c r="G200" s="127" t="str">
        <f>IF(ISERROR(VLOOKUP(A200,'[1]Z09 政府性基金预算财政拨款收入支出决算表(财决09表)'!$A$10:$T$200,12,FALSE)),"",VLOOKUP(A200,'[1]Z09 政府性基金预算财政拨款收入支出决算表(财决09表)'!$A$10:$T$200,12,FALSE))</f>
        <v/>
      </c>
      <c r="H200" s="127" t="str">
        <f>IF(ISERROR(VLOOKUP(A200,'[1]Z09 政府性基金预算财政拨款收入支出决算表(财决09表)'!$A$10:$T$200,15,FALSE)),"",VLOOKUP(A200,'[1]Z09 政府性基金预算财政拨款收入支出决算表(财决09表)'!$A$10:$T$200,15,FALSE))</f>
        <v/>
      </c>
      <c r="I200" s="127" t="str">
        <f>IF(ISERROR(VLOOKUP(A200,'[1]Z09 政府性基金预算财政拨款收入支出决算表(财决09表)'!$A$10:$T$200,16,FALSE)),"",VLOOKUP(A200,'[1]Z09 政府性基金预算财政拨款收入支出决算表(财决09表)'!$A$10:$T$200,16,FALSE))</f>
        <v/>
      </c>
      <c r="J200" s="122">
        <f>'[1]Z09 政府性基金预算财政拨款收入支出决算表(财决09表)'!$A197</f>
        <v>0</v>
      </c>
      <c r="K200" s="178">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122" t="str">
        <f t="shared" si="6"/>
        <v/>
      </c>
    </row>
  </sheetData>
  <sheetProtection password="CF7A" sheet="1"/>
  <mergeCells count="13">
    <mergeCell ref="C8:C10"/>
    <mergeCell ref="E7:E10"/>
    <mergeCell ref="F7:H7"/>
    <mergeCell ref="F8:F10"/>
    <mergeCell ref="G8:G10"/>
    <mergeCell ref="H8:H10"/>
    <mergeCell ref="A11:C11"/>
    <mergeCell ref="A12:C12"/>
    <mergeCell ref="A1:I1"/>
    <mergeCell ref="A7:C7"/>
    <mergeCell ref="D7:D10"/>
    <mergeCell ref="I7:I10"/>
    <mergeCell ref="A8:B10"/>
  </mergeCells>
  <phoneticPr fontId="10" type="noConversion"/>
  <conditionalFormatting sqref="A14:A200">
    <cfRule type="expression" dxfId="3" priority="1" stopIfTrue="1">
      <formula>AND(ISNUMBER(K14),K14&gt;0)</formula>
    </cfRule>
  </conditionalFormatting>
  <conditionalFormatting sqref="B13:B200">
    <cfRule type="expression" dxfId="2" priority="2" stopIfTrue="1">
      <formula>AND(ISNUMBER(K13),K13&gt;0)</formula>
    </cfRule>
  </conditionalFormatting>
  <conditionalFormatting sqref="C13:I200">
    <cfRule type="expression" dxfId="1" priority="3" stopIfTrue="1">
      <formula>AND(ISNUMBER($K13),$K13&gt;0)</formula>
    </cfRule>
  </conditionalFormatting>
  <conditionalFormatting sqref="A13">
    <cfRule type="expression" dxfId="0" priority="4" stopIfTrue="1">
      <formula>AND(ISNUMBER(K13),K13&gt;0)</formula>
    </cfRule>
  </conditionalFormatting>
  <printOptions horizontalCentered="1"/>
  <pageMargins left="0.66929133858267698" right="0.35433070866141703" top="0.39370078740157499" bottom="0.39370078740157499" header="0.511811023622047" footer="0.196850393700787"/>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10</vt:i4>
      </vt:variant>
      <vt:variant>
        <vt:lpstr>命名范围</vt:lpstr>
      </vt:variant>
      <vt:variant>
        <vt:i4>10</vt:i4>
      </vt:variant>
    </vt:vector>
  </HeadingPairs>
  <TitlesOfParts>
    <vt:vector size="20"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兼容性报表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xbany</cp:lastModifiedBy>
  <cp:lastPrinted>2017-06-20T06:02:46Z</cp:lastPrinted>
  <dcterms:created xsi:type="dcterms:W3CDTF">2011-12-26T04:36:18Z</dcterms:created>
  <dcterms:modified xsi:type="dcterms:W3CDTF">2017-07-19T02:20:26Z</dcterms:modified>
</cp:coreProperties>
</file>