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1720" windowHeight="13620" tabRatio="767" firstSheet="1" activeTab="1"/>
  </bookViews>
  <sheets>
    <sheet name="Define" sheetId="1" state="hidden" r:id="rId1"/>
    <sheet name="2017年市本级重点民生项目" sheetId="3" r:id="rId2"/>
  </sheets>
  <externalReferences>
    <externalReference r:id="rId3"/>
    <externalReference r:id="rId4"/>
  </externalReferences>
  <definedNames>
    <definedName name="_" localSheetId="1">#REF!</definedName>
    <definedName name="_">#REF!</definedName>
    <definedName name="_6_其他" localSheetId="1">#REF!</definedName>
    <definedName name="_6_其他">#REF!</definedName>
    <definedName name="_xlnm._FilterDatabase" localSheetId="1" hidden="1">'2017年市本级重点民生项目'!$G$1:$G$96</definedName>
    <definedName name="_Order1" hidden="1">255</definedName>
    <definedName name="_Order2" hidden="1">255</definedName>
    <definedName name="BM8_SelectZBM.BM8_ZBMChangeKMM" localSheetId="1">[1]!BM8_SelectZBM.BM8_ZBMChangeKMM</definedName>
    <definedName name="BM8_SelectZBM.BM8_ZBMChangeKMM">[1]!BM8_SelectZBM.BM8_ZBMChangeKMM</definedName>
    <definedName name="BM8_SelectZBM.BM8_ZBMminusOption" localSheetId="1">[1]!BM8_SelectZBM.BM8_ZBMminusOption</definedName>
    <definedName name="BM8_SelectZBM.BM8_ZBMminusOption">[1]!BM8_SelectZBM.BM8_ZBMminusOption</definedName>
    <definedName name="BM8_SelectZBM.BM8_ZBMSumOption" localSheetId="1">[1]!BM8_SelectZBM.BM8_ZBMSumOption</definedName>
    <definedName name="BM8_SelectZBM.BM8_ZBMSumOption">[1]!BM8_SelectZBM.BM8_ZBMSumOption</definedName>
    <definedName name="_xlnm.Database" localSheetId="1" hidden="1">#REF!</definedName>
    <definedName name="_xlnm.Database" hidden="1">#REF!</definedName>
    <definedName name="_xlnm.Print_Area" localSheetId="1">'2017年市本级重点民生项目'!$A$1:W193</definedName>
    <definedName name="_xlnm.Print_Area" hidden="1">#N/A</definedName>
    <definedName name="_xlnm.Print_Titles" localSheetId="1">'2017年市本级重点民生项目'!$1:3</definedName>
    <definedName name="_xlnm.Print_Titles" hidden="1">#N/A</definedName>
    <definedName name="QUERY2" localSheetId="1">#REF!</definedName>
    <definedName name="QUERY2">#REF!</definedName>
    <definedName name="陈伟" localSheetId="1">#REF!</definedName>
    <definedName name="陈伟">#REF!</definedName>
    <definedName name="购车" localSheetId="1">#REF!</definedName>
    <definedName name="购车">#REF!</definedName>
    <definedName name="汇率" localSheetId="1">#REF!</definedName>
    <definedName name="汇率">#REF!</definedName>
    <definedName name="生产列1" localSheetId="1">#REF!</definedName>
    <definedName name="生产列1">#REF!</definedName>
    <definedName name="生产列11" localSheetId="1">#REF!</definedName>
    <definedName name="生产列11">#REF!</definedName>
    <definedName name="生产列15" localSheetId="1">#REF!</definedName>
    <definedName name="生产列15">#REF!</definedName>
    <definedName name="生产列16" localSheetId="1">#REF!</definedName>
    <definedName name="生产列16">#REF!</definedName>
    <definedName name="生产列17" localSheetId="1">#REF!</definedName>
    <definedName name="生产列17">#REF!</definedName>
    <definedName name="生产列19" localSheetId="1">#REF!</definedName>
    <definedName name="生产列19">#REF!</definedName>
    <definedName name="生产列2" localSheetId="1">#REF!</definedName>
    <definedName name="生产列2">#REF!</definedName>
    <definedName name="生产列20" localSheetId="1">#REF!</definedName>
    <definedName name="生产列20">#REF!</definedName>
    <definedName name="生产列3" localSheetId="1">#REF!</definedName>
    <definedName name="生产列3">#REF!</definedName>
    <definedName name="生产列4" localSheetId="1">#REF!</definedName>
    <definedName name="生产列4">#REF!</definedName>
    <definedName name="生产列5" localSheetId="1">#REF!</definedName>
    <definedName name="生产列5">#REF!</definedName>
    <definedName name="生产列6" localSheetId="1">#REF!</definedName>
    <definedName name="生产列6">#REF!</definedName>
    <definedName name="生产列7" localSheetId="1">#REF!</definedName>
    <definedName name="生产列7">#REF!</definedName>
    <definedName name="生产列8" localSheetId="1">#REF!</definedName>
    <definedName name="生产列8">#REF!</definedName>
    <definedName name="生产列9" localSheetId="1">#REF!</definedName>
    <definedName name="生产列9">#REF!</definedName>
    <definedName name="生产期" localSheetId="1">#REF!</definedName>
    <definedName name="生产期">#REF!</definedName>
    <definedName name="生产期1" localSheetId="1">#REF!</definedName>
    <definedName name="生产期1">#REF!</definedName>
    <definedName name="生产期11" localSheetId="1">#REF!</definedName>
    <definedName name="生产期11">#REF!</definedName>
    <definedName name="生产期15" localSheetId="1">#REF!</definedName>
    <definedName name="生产期15">#REF!</definedName>
    <definedName name="生产期16" localSheetId="1">#REF!</definedName>
    <definedName name="生产期16">#REF!</definedName>
    <definedName name="生产期17" localSheetId="1">#REF!</definedName>
    <definedName name="生产期17">#REF!</definedName>
    <definedName name="生产期19" localSheetId="1">#REF!</definedName>
    <definedName name="生产期19">#REF!</definedName>
    <definedName name="生产期2" localSheetId="1">#REF!</definedName>
    <definedName name="生产期2">#REF!</definedName>
    <definedName name="生产期20" localSheetId="1">#REF!</definedName>
    <definedName name="生产期20">#REF!</definedName>
    <definedName name="生产期3" localSheetId="1">#REF!</definedName>
    <definedName name="生产期3">#REF!</definedName>
    <definedName name="生产期4" localSheetId="1">#REF!</definedName>
    <definedName name="生产期4">#REF!</definedName>
    <definedName name="生产期5" localSheetId="1">#REF!</definedName>
    <definedName name="生产期5">#REF!</definedName>
    <definedName name="生产期6" localSheetId="1">#REF!</definedName>
    <definedName name="生产期6">#REF!</definedName>
    <definedName name="生产期7" localSheetId="1">#REF!</definedName>
    <definedName name="生产期7">#REF!</definedName>
    <definedName name="生产期8" localSheetId="1">#REF!</definedName>
    <definedName name="生产期8">#REF!</definedName>
    <definedName name="生产期9" localSheetId="1">#REF!</definedName>
    <definedName name="生产期9">#REF!</definedName>
    <definedName name="式" localSheetId="1">#REF!</definedName>
    <definedName name="式">#REF!</definedName>
    <definedName name="下级指标">[2]单位指标查询!$A$3:$O$240</definedName>
    <definedName name="预算支出指标帐" localSheetId="1">#REF!</definedName>
    <definedName name="预算支出指标帐">#REF!</definedName>
  </definedNames>
  <calcPr calcId="124519"/>
</workbook>
</file>

<file path=xl/calcChain.xml><?xml version="1.0" encoding="utf-8"?>
<calcChain xmlns="http://schemas.openxmlformats.org/spreadsheetml/2006/main">
  <c r="G92" i="3"/>
  <c r="G91"/>
  <c r="G90"/>
  <c r="G89"/>
  <c r="B88"/>
  <c r="B83" s="1"/>
  <c r="G88"/>
  <c r="G87"/>
  <c r="G86"/>
  <c r="G85"/>
  <c r="G84"/>
  <c r="G82"/>
  <c r="G81"/>
  <c r="G80"/>
  <c r="G79"/>
  <c r="G78"/>
  <c r="G77"/>
  <c r="G76"/>
  <c r="G75"/>
  <c r="B74"/>
  <c r="F74" s="1"/>
  <c r="G73"/>
  <c r="G72"/>
  <c r="G71"/>
  <c r="G70"/>
  <c r="G69"/>
  <c r="G68"/>
  <c r="G67"/>
  <c r="B66"/>
  <c r="B55" s="1"/>
  <c r="G64"/>
  <c r="G63"/>
  <c r="G62"/>
  <c r="G61"/>
  <c r="G60"/>
  <c r="G59"/>
  <c r="G58"/>
  <c r="G57"/>
  <c r="G56"/>
  <c r="G54"/>
  <c r="G53"/>
  <c r="G52"/>
  <c r="G51"/>
  <c r="G50"/>
  <c r="G49"/>
  <c r="G48"/>
  <c r="G47"/>
  <c r="G46"/>
  <c r="G45"/>
  <c r="G44"/>
  <c r="G43"/>
  <c r="G42"/>
  <c r="G41"/>
  <c r="G40"/>
  <c r="G39"/>
  <c r="G38"/>
  <c r="G37"/>
  <c r="G36"/>
  <c r="G35"/>
  <c r="B34"/>
  <c r="G33"/>
  <c r="G32"/>
  <c r="G31"/>
  <c r="G30"/>
  <c r="B29"/>
  <c r="G29" s="1"/>
  <c r="G28"/>
  <c r="G27"/>
  <c r="B26"/>
  <c r="G25"/>
  <c r="G24"/>
  <c r="G23"/>
  <c r="G22"/>
  <c r="G21"/>
  <c r="G20"/>
  <c r="G19"/>
  <c r="G18"/>
  <c r="G17"/>
  <c r="G16"/>
  <c r="G15"/>
  <c r="G14"/>
  <c r="G13"/>
  <c r="G12"/>
  <c r="G11"/>
  <c r="G10"/>
  <c r="G9"/>
  <c r="G8"/>
  <c r="G7"/>
  <c r="G6"/>
  <c r="B5"/>
  <c r="B4" s="1"/>
  <c r="G3"/>
  <c r="G26" l="1"/>
  <c r="G83"/>
  <c r="G74"/>
  <c r="G5"/>
  <c r="G34"/>
  <c r="G55"/>
  <c r="G4"/>
  <c r="G66"/>
  <c r="I3" l="1"/>
</calcChain>
</file>

<file path=xl/sharedStrings.xml><?xml version="1.0" encoding="utf-8"?>
<sst xmlns="http://schemas.openxmlformats.org/spreadsheetml/2006/main" count="188" uniqueCount="184">
  <si>
    <t>ERRANGE_O=</t>
  </si>
  <si>
    <t>B7:Y282</t>
  </si>
  <si>
    <t>ERLINESTART_O=</t>
  </si>
  <si>
    <t>ERCOLUMNSTART_O=</t>
  </si>
  <si>
    <t>ERLINEEND_O=</t>
  </si>
  <si>
    <t>ERCOLUMNEND_O=</t>
  </si>
  <si>
    <t>单位：万元</t>
  </si>
  <si>
    <t>项目名称</t>
  </si>
  <si>
    <t>2017年   预算数</t>
  </si>
  <si>
    <t>安排依据及说明</t>
  </si>
  <si>
    <t>备注</t>
  </si>
  <si>
    <t>转入公共预算管理的政府性基金地方教育费附加、从土地出让收入中提取的教育资金以及在城市维护费中计提的教育经费，2017年统筹安排教育支出。</t>
  </si>
  <si>
    <t>1、职业教育</t>
  </si>
  <si>
    <t>（1）中等职业教育助学金</t>
  </si>
  <si>
    <t>原资助标准为每生每年1500元，2015年2月国务院李克强总理宣布提高到2000元，所需资金由中央和地方按比例分担。中央和地方分担比例为6:4，地方分担部分，市本级所属学校全部由本级承担；区县市所属学校，省、市、县分担比例6：1：3。经测算2017年需配套220万元。</t>
  </si>
  <si>
    <t>（2）农村中等职业教育发展经费</t>
  </si>
  <si>
    <t>按辖区内农村人口人均1元安排。</t>
  </si>
  <si>
    <t>（3）中职免学费市级配套资金</t>
  </si>
  <si>
    <t>湘财教[2012]82号规定：从2012年秋季学期起，免学费补助资金为中职2400元/年.人，技校为3200元/年.人，中央财政统一按照每生每年2000元的标准承担60%，其余资金由省、市、县财政按以下原则分担：一是市州本级所属学校由同级财政负担。二是省直管县市所属学校，由省、县两级分担，其他非省直管县（区）所属学校，由省、市、县三级分担，具体分担比例依据各县市区2008年人均可用财力（按总人口计算）情况分类确定，资阳区比例为1.5：1.5：7；赫山区比例为3：3：4。经测算2017年市本级共需安排中职免学费资金1720万元。</t>
  </si>
  <si>
    <t>在国土收入中计提的教育资金中安排600万元。</t>
  </si>
  <si>
    <t>2、农村义务教育阶段中小学校舍维修改造资金</t>
  </si>
  <si>
    <t>按湘财预[2016]78号文件配套安排。</t>
  </si>
  <si>
    <t>3、城乡义务教育公用经费保障机制市级配套经费</t>
  </si>
  <si>
    <t>湘财预[2016]78号文件规定实行城乡义务教育经费保障机制，即城乡一体化，标准为小学600元/人.年、初中800元/人.年。按文件规定配套安排。</t>
  </si>
  <si>
    <t>在城市维护费中计提的教育资金中安排1015万元。</t>
  </si>
  <si>
    <t>4、农村寄宿生生活补助</t>
  </si>
  <si>
    <t>5、普通高中助学金</t>
  </si>
  <si>
    <t>湘财教[2010]75号规定：从2010年秋季学期起，我省设立普通高中国家助学金，标准为2000元/人.年。所需资金由中央和地方按6:4比例分担，地方负担部分由省、市、县财政按以下两个原则分担：一是市州本级所属学校由同级财政负担。二是县市区所属学校，省直管县市由省、县两级分担，其他非省直管县（区）由省、市、县三级分担，具体分担比例依据各县市区2008年人均可用财力（按总人口计算）情况分为四档确定，资阳区比例为1：4：5；赫山区比例为3：4：3；大通湖区比例为2：4：4。经测算，2017年需配套资金170万元。</t>
  </si>
  <si>
    <t>6、高校奖助学金配套资金</t>
  </si>
  <si>
    <r>
      <rPr>
        <sz val="12"/>
        <color indexed="8"/>
        <rFont val="宋体"/>
        <family val="3"/>
        <charset val="134"/>
      </rPr>
      <t>湘财教指[2016</t>
    </r>
    <r>
      <rPr>
        <sz val="12"/>
        <color indexed="8"/>
        <rFont val="宋体"/>
        <family val="3"/>
        <charset val="134"/>
      </rPr>
      <t>]</t>
    </r>
    <r>
      <rPr>
        <sz val="12"/>
        <color indexed="8"/>
        <rFont val="宋体"/>
        <family val="3"/>
        <charset val="134"/>
      </rPr>
      <t>129号需配套资金286.94万元。</t>
    </r>
  </si>
  <si>
    <t>7、家庭经济困难幼儿入园市级配套资金</t>
  </si>
  <si>
    <r>
      <rPr>
        <sz val="12"/>
        <color indexed="8"/>
        <rFont val="宋体"/>
        <family val="3"/>
        <charset val="134"/>
      </rPr>
      <t>2012年建立学前资助制度，每人每年1000元，中央补助19%;地方配套81%。市本级全部由市级解决；其他区省、市、区配套比例为：资阳1：4：5；赫山区3：4：3；大通湖区2：4：4。按实际资助人数测算。</t>
    </r>
    <r>
      <rPr>
        <sz val="12"/>
        <color indexed="8"/>
        <rFont val="宋体"/>
        <family val="3"/>
        <charset val="134"/>
      </rPr>
      <t>2017年</t>
    </r>
    <r>
      <rPr>
        <sz val="12"/>
        <color indexed="8"/>
        <rFont val="宋体"/>
        <family val="3"/>
        <charset val="134"/>
      </rPr>
      <t>安排119万元。</t>
    </r>
  </si>
  <si>
    <t>8、普通高中建档立卡学生免学费配套资金</t>
  </si>
  <si>
    <t>湘财教[2016]57号文件：自2016年秋季学期起实施普通高中建档立卡家庭经济困难是学生免学杂费工作。政策所需资金，中央和地方按6：4的比例分担，地方负担部分资金由省与市区实现共同承担，具体分担办法另行制定。根据受助人数及参照普通高中助学金地方负担比例，2017年安排20万元。</t>
  </si>
  <si>
    <t>9、沅江市青少年养成学校建设补助</t>
  </si>
  <si>
    <t>市委纪要：市财政从2015年起三年补助益阳市青少年养成学校（沅江）300万元，每年100万元。</t>
  </si>
  <si>
    <t>在城市维护费中计提的教育资金中安排</t>
  </si>
  <si>
    <r>
      <rPr>
        <sz val="12"/>
        <color indexed="8"/>
        <rFont val="宋体"/>
        <family val="3"/>
        <charset val="134"/>
      </rPr>
      <t>1</t>
    </r>
    <r>
      <rPr>
        <sz val="12"/>
        <color indexed="8"/>
        <rFont val="宋体"/>
        <family val="3"/>
        <charset val="134"/>
      </rPr>
      <t>0</t>
    </r>
    <r>
      <rPr>
        <sz val="12"/>
        <color indexed="8"/>
        <rFont val="宋体"/>
        <family val="3"/>
        <charset val="134"/>
      </rPr>
      <t>、合格学校建设资金</t>
    </r>
  </si>
  <si>
    <t>全市教育工作会上明确：对全市义务教育合格学校市级财政进行奖补。</t>
  </si>
  <si>
    <r>
      <rPr>
        <sz val="12"/>
        <color indexed="8"/>
        <rFont val="宋体"/>
        <family val="3"/>
        <charset val="134"/>
      </rPr>
      <t>1</t>
    </r>
    <r>
      <rPr>
        <sz val="12"/>
        <color indexed="8"/>
        <rFont val="宋体"/>
        <family val="3"/>
        <charset val="134"/>
      </rPr>
      <t>1</t>
    </r>
    <r>
      <rPr>
        <sz val="12"/>
        <color indexed="8"/>
        <rFont val="宋体"/>
        <family val="3"/>
        <charset val="134"/>
      </rPr>
      <t>、教育强县奖励资金</t>
    </r>
  </si>
  <si>
    <t>市人民政府每年对区县市人民政府履行教育职责进行督导评估，并进行奖励，需安排20万元奖励经费，按实安排。</t>
  </si>
  <si>
    <r>
      <rPr>
        <sz val="12"/>
        <color indexed="8"/>
        <rFont val="宋体"/>
        <family val="3"/>
        <charset val="134"/>
      </rPr>
      <t>12</t>
    </r>
    <r>
      <rPr>
        <sz val="12"/>
        <color indexed="8"/>
        <rFont val="宋体"/>
        <family val="3"/>
        <charset val="134"/>
      </rPr>
      <t>、中心城区校园足球发展专项资金</t>
    </r>
  </si>
  <si>
    <r>
      <rPr>
        <sz val="12"/>
        <color indexed="8"/>
        <rFont val="宋体"/>
        <family val="3"/>
        <charset val="134"/>
      </rPr>
      <t>中央政治局委员、国务院副总理刘延东在2014年11月26日全国电视电话会上要求，要认真贯彻习总书记、李克强总理关于抓好青少年足球、加强学校体育工作指示精神。2015年2月7日，经国务院办公会议审议通过，中央全面深化改革领导小组第十一次会议通过并印发了《中国足球改革发展总体方案》，要求进一步“完善投入机制”，对足球改革发展给予倾斜支持。</t>
    </r>
    <r>
      <rPr>
        <sz val="12"/>
        <color indexed="8"/>
        <rFont val="宋体"/>
        <family val="3"/>
        <charset val="134"/>
      </rPr>
      <t>2017年</t>
    </r>
    <r>
      <rPr>
        <sz val="12"/>
        <color indexed="8"/>
        <rFont val="宋体"/>
        <family val="3"/>
        <charset val="134"/>
      </rPr>
      <t>安排150万元专项经费用于中心城区校园足球运动。</t>
    </r>
  </si>
  <si>
    <r>
      <rPr>
        <sz val="12"/>
        <color indexed="8"/>
        <rFont val="宋体"/>
        <family val="3"/>
        <charset val="134"/>
      </rPr>
      <t>1</t>
    </r>
    <r>
      <rPr>
        <sz val="12"/>
        <color indexed="8"/>
        <rFont val="宋体"/>
        <family val="3"/>
        <charset val="134"/>
      </rPr>
      <t>3</t>
    </r>
    <r>
      <rPr>
        <sz val="12"/>
        <color indexed="8"/>
        <rFont val="宋体"/>
        <family val="3"/>
        <charset val="134"/>
      </rPr>
      <t>、市直国有企业职教幼教退休教师补贴</t>
    </r>
  </si>
  <si>
    <t>益国企教办[2015]1号、国资发分配[2011]63号、湘政办发[2011]92号，市直国有企业职教幼教退休教师补贴及工作经费。</t>
  </si>
  <si>
    <r>
      <rPr>
        <sz val="12"/>
        <color indexed="8"/>
        <rFont val="宋体"/>
        <family val="3"/>
        <charset val="134"/>
      </rPr>
      <t>1</t>
    </r>
    <r>
      <rPr>
        <sz val="12"/>
        <color indexed="8"/>
        <rFont val="宋体"/>
        <family val="3"/>
        <charset val="134"/>
      </rPr>
      <t>4</t>
    </r>
    <r>
      <rPr>
        <sz val="12"/>
        <color indexed="8"/>
        <rFont val="宋体"/>
        <family val="3"/>
        <charset val="134"/>
      </rPr>
      <t>、“信息技术提升工程”市级培训与测试</t>
    </r>
  </si>
  <si>
    <t>湘教通[2014]311号规定从2014年起，全面实施中小学教师信息技术应用能力和水平提升工程。据统计市直共有在职高中教师302人、义务教育阶段在职教师267人，共计569人，培训费285元/人、测试费45元/人，共需安排培训费18.78元。2016已安排10万元，2017年安排8.8万元。</t>
  </si>
  <si>
    <r>
      <rPr>
        <sz val="12"/>
        <color indexed="8"/>
        <rFont val="宋体"/>
        <family val="3"/>
        <charset val="134"/>
      </rPr>
      <t>1</t>
    </r>
    <r>
      <rPr>
        <sz val="12"/>
        <color indexed="8"/>
        <rFont val="宋体"/>
        <family val="3"/>
        <charset val="134"/>
      </rPr>
      <t>5</t>
    </r>
    <r>
      <rPr>
        <sz val="12"/>
        <color indexed="8"/>
        <rFont val="宋体"/>
        <family val="3"/>
        <charset val="134"/>
      </rPr>
      <t>、农村中小学教师免费定向培养市级计划培养经费</t>
    </r>
  </si>
  <si>
    <r>
      <rPr>
        <sz val="12"/>
        <color indexed="8"/>
        <rFont val="宋体"/>
        <family val="3"/>
        <charset val="134"/>
      </rPr>
      <t>益政办发[2016</t>
    </r>
    <r>
      <rPr>
        <sz val="12"/>
        <color indexed="8"/>
        <rFont val="宋体"/>
        <family val="3"/>
        <charset val="134"/>
      </rPr>
      <t>]</t>
    </r>
    <r>
      <rPr>
        <sz val="12"/>
        <color indexed="8"/>
        <rFont val="宋体"/>
        <family val="3"/>
        <charset val="134"/>
      </rPr>
      <t>12号文件：从2017年开始，启动市级小学全科教师和初中教师定向免费培养工作，培养经费由市财政和生源所在地区县（市)人民政府分别统筹解决。2017年暂定350人培训计划，按1500元/人安排培训经费。</t>
    </r>
  </si>
  <si>
    <r>
      <rPr>
        <sz val="12"/>
        <color indexed="8"/>
        <rFont val="宋体"/>
        <family val="3"/>
        <charset val="134"/>
      </rPr>
      <t>1</t>
    </r>
    <r>
      <rPr>
        <sz val="12"/>
        <color indexed="8"/>
        <rFont val="宋体"/>
        <family val="3"/>
        <charset val="134"/>
      </rPr>
      <t>6</t>
    </r>
    <r>
      <rPr>
        <sz val="12"/>
        <color indexed="8"/>
        <rFont val="宋体"/>
        <family val="3"/>
        <charset val="134"/>
      </rPr>
      <t>、生源地贷款</t>
    </r>
  </si>
  <si>
    <t>湘教发[2008]83号规定，贷款学生在校期间的生源地信用助学贷款利息全部由财政补贴。该笔资金每年由财政安排，2016年在市教育局部门预算中安排部分，余额在调整预算中安排。2017年按70万元测算列入重点项目预算。</t>
  </si>
  <si>
    <t>17、公办普通高中生均公用经费市级配套</t>
  </si>
  <si>
    <r>
      <rPr>
        <sz val="12"/>
        <color indexed="8"/>
        <rFont val="宋体"/>
        <family val="3"/>
        <charset val="134"/>
      </rPr>
      <t>根据湘财教[2016</t>
    </r>
    <r>
      <rPr>
        <sz val="12"/>
        <color indexed="8"/>
        <rFont val="宋体"/>
        <family val="3"/>
        <charset val="134"/>
      </rPr>
      <t>]</t>
    </r>
    <r>
      <rPr>
        <sz val="12"/>
        <color indexed="8"/>
        <rFont val="宋体"/>
        <family val="3"/>
        <charset val="134"/>
      </rPr>
      <t>65号精神，从2016年起按每生每年600元执行公办普通高中生均公用经费定额标准，所需资金由省、市、县财政按照湘财教</t>
    </r>
    <r>
      <rPr>
        <sz val="12"/>
        <color indexed="8"/>
        <rFont val="宋体"/>
        <family val="3"/>
        <charset val="134"/>
      </rPr>
      <t>[</t>
    </r>
    <r>
      <rPr>
        <sz val="12"/>
        <color indexed="8"/>
        <rFont val="宋体"/>
        <family val="3"/>
        <charset val="134"/>
      </rPr>
      <t>2010</t>
    </r>
    <r>
      <rPr>
        <sz val="12"/>
        <color indexed="8"/>
        <rFont val="宋体"/>
        <family val="3"/>
        <charset val="134"/>
      </rPr>
      <t>]</t>
    </r>
    <r>
      <rPr>
        <sz val="12"/>
        <color indexed="8"/>
        <rFont val="宋体"/>
        <family val="3"/>
        <charset val="134"/>
      </rPr>
      <t>75号规定的国家助学金分担比例执行分担。分担比例分别是资阳区1：4：5，赫山区3：4：3，大通湖区2：4：4，市本级全部由同级财政负担。经测算，2016年需配套普高生均公用经费576万元（剔除市一中调整预算中安排的贷款贴息63万元），2017年需配套普高生均公用经费639万元，合计安排1215万元。</t>
    </r>
  </si>
  <si>
    <t>18、终身教育专项经费</t>
  </si>
  <si>
    <t>根据益发[2012]5号文件：市中心城区社区按区域人口人均每年不少于1元的标准设立终身教育专项经费，纳入市本级年度财政预算，并根据经济社会的发展水平逐年递增。</t>
  </si>
  <si>
    <t>1、科普经费</t>
  </si>
  <si>
    <t>益发[2008]17号规定科普经费年均递增0.02元，2015年按市辖区人口0.5元/人安排，2016年增长10%，按0.55元/人标准安排经费，2017年按市辖区人口0.6元/人安排，其他县市按0.36元/人安排，根据统计局2015年统计人数，市辖区人口147万人。经测算需191.07万元，其中已列入部门预算50万元，重点项目安排141.07万元。</t>
  </si>
  <si>
    <t>2、科技专项支出</t>
  </si>
  <si>
    <t>《益阳市科学技术奖励办法》，《益阳市科技三项费用管理办法（试行）》，2016年科技专项安排900万元，其中科技局、信息所电子站、微电子站部门预算安排项目经费48万元，重点项目安排852万元。重点项目中发明专利申请资助和维持费120万元；市级科技进步奖励经费62万元；2011年第45次市政府常务会议安排知识产权工作经费10万元；产学研专项引导资金和农科所科研经费20万元（益府阅[2012]110号）；自然科学优秀学术研究成果奖励23万元；专利质押贷款补贴80万元；科技局与财政联合行文685万元。2017年安排1000万元。</t>
  </si>
  <si>
    <t>1、益阳电视台补助</t>
  </si>
  <si>
    <t>新闻联播、公益广告、社会事务、民生及公共服务等栏目补助。</t>
  </si>
  <si>
    <t>2、农村文化建设资金</t>
  </si>
  <si>
    <t>湘财教[2013]29号规定，农村文化建设专项资金每个行政村10000元，中央负担5000元/村，省级负担2000元，其余3000元非省直管县由市区共同负担。益财教指[2013]445号明确市级负担25%，按市辖区473个村计算，应安排35.48万元（473*3000*0.25）。</t>
  </si>
  <si>
    <t>3、送戏下乡、演艺惠民活动经费及周末广场电影</t>
  </si>
  <si>
    <r>
      <rPr>
        <sz val="12"/>
        <color indexed="8"/>
        <rFont val="宋体"/>
        <family val="3"/>
        <charset val="134"/>
      </rPr>
      <t>根据《湖南省财政厅  湖南省文化厅关于“十二五期间”开展“送戏下乡演艺惠民活动有关问题的通知”》（湘财教[2010]72号）文件及市委宣传部益宣联[2013]1号规定：按照全年300场次，每场补助5000元，共需安排经费150万元，在文化产业引导资金中安排60万元（2000元/场），本项目安排90万元。2016年政府购买市电影文化传媒有限公司“周末广场电影”服务项目安排145万元，</t>
    </r>
    <r>
      <rPr>
        <sz val="12"/>
        <color indexed="8"/>
        <rFont val="宋体"/>
        <family val="3"/>
        <charset val="134"/>
      </rPr>
      <t>2017年</t>
    </r>
    <r>
      <rPr>
        <sz val="12"/>
        <color indexed="8"/>
        <rFont val="宋体"/>
        <family val="3"/>
        <charset val="134"/>
      </rPr>
      <t>按上年实际数安排。</t>
    </r>
  </si>
  <si>
    <t>4、民办博物馆免费开放补助资金</t>
  </si>
  <si>
    <r>
      <rPr>
        <sz val="12"/>
        <color indexed="8"/>
        <rFont val="宋体"/>
        <family val="3"/>
        <charset val="134"/>
      </rPr>
      <t>2012年市文广新局市财政局《免费开放民办博物馆补助管理办法》：市财政对免费开放的民办博物馆给予资金补助，展览面积超过1000平米每年补10万（胡林翼、黑茶）；400平米以上补5万（叶紫）；200平米以上补2万。</t>
    </r>
    <r>
      <rPr>
        <sz val="12"/>
        <color indexed="8"/>
        <rFont val="宋体"/>
        <family val="3"/>
        <charset val="134"/>
      </rPr>
      <t>2017年</t>
    </r>
    <r>
      <rPr>
        <sz val="12"/>
        <color indexed="8"/>
        <rFont val="宋体"/>
        <family val="3"/>
        <charset val="134"/>
      </rPr>
      <t>按上年数安排。</t>
    </r>
  </si>
  <si>
    <t>1、市属国有企业改革社保补贴</t>
  </si>
  <si>
    <t>2013年市财政借支国企改制资金1500万元。2014年市财政安排369万元，借支3000万元。2015年市财政安排1.65亿元，借支5000万元。2016年安排2.4亿元。2013-2016年市财政总计安排4.1亿元，借支9500万元（其中桃江3500万元），总计5亿元。                                      根据市国企改革办、市人社局提供的数据，2017年国企改制应缴社保10319万元，其中：养老保险5556万元，医疗保险3965万元，工伤保险798万元。根据益发[2003]10号文件精神，2017年安排10000万元，用于解决应缴社保欠费等。</t>
  </si>
  <si>
    <t>2、国有农垦企业职工养老保险补助</t>
  </si>
  <si>
    <t>按照湘政办发[2016]8号文件要求，省财政负担大通湖国有农垦企业职工养老保险缴费缺口的60%计2350万元，市级负担缴费缺口的20%计783.34万元。</t>
  </si>
  <si>
    <t>3、市级城市低保补助资金</t>
  </si>
  <si>
    <t>《国务院关于进一步加强和改进最低生活保障工作的意见》（国发〔2012〕45号），城市最低生活保障经费市本级配套，按照社会救助资金投入与经济社会同比增长的要求，2016年市级财政预算319万元，2017年按增长10%安排为351万元。</t>
  </si>
  <si>
    <t>4、低收入群体临时价格补贴</t>
  </si>
  <si>
    <r>
      <rPr>
        <sz val="12"/>
        <color indexed="8"/>
        <rFont val="宋体"/>
        <family val="3"/>
        <charset val="134"/>
      </rPr>
      <t>原在价格调节基金中安排1000万元，2016年按照市辖区低保人数56033人，每人每年150元的标准，实际支出840万元。从2016年2月1日起，停征价格调节基金，</t>
    </r>
    <r>
      <rPr>
        <sz val="12"/>
        <color indexed="8"/>
        <rFont val="宋体"/>
        <family val="3"/>
        <charset val="134"/>
      </rPr>
      <t>2017年</t>
    </r>
    <r>
      <rPr>
        <sz val="12"/>
        <color indexed="8"/>
        <rFont val="宋体"/>
        <family val="3"/>
        <charset val="134"/>
      </rPr>
      <t>继续安排840万元。</t>
    </r>
  </si>
  <si>
    <t>5、市级农村低保补助资金</t>
  </si>
  <si>
    <t>《国务院关于进一步加强和改进最低生活保障工作的意见》（国发〔2012〕45号），农村最低生活保障经费市本级配套，2016年市级财政预算118万元，2017年按增长10%安排为130万元。</t>
  </si>
  <si>
    <t>6、穆斯林群众肉食补贴</t>
  </si>
  <si>
    <r>
      <rPr>
        <sz val="12"/>
        <color indexed="8"/>
        <rFont val="宋体"/>
        <family val="3"/>
        <charset val="134"/>
      </rPr>
      <t>市政府批准的《关于给予回族维吾尔族等穆斯林群众肉食补贴的通知》（益民宗字[2014]16号），每人每年100元，中心城区由市财政负担，大通湖及省直管县由市级财政和县级财政各负担50%，一定5年。原在价格调节基金中安排68万元，从2016年2月1日起，停征价格调节基金，</t>
    </r>
    <r>
      <rPr>
        <sz val="12"/>
        <color indexed="8"/>
        <rFont val="宋体"/>
        <family val="3"/>
        <charset val="134"/>
      </rPr>
      <t>2017年</t>
    </r>
    <r>
      <rPr>
        <sz val="12"/>
        <color indexed="8"/>
        <rFont val="宋体"/>
        <family val="3"/>
        <charset val="134"/>
      </rPr>
      <t>继续安排68万元。</t>
    </r>
  </si>
  <si>
    <t>7、特一等伤残军人生活补助护理费、在乡复退军人生活补助</t>
  </si>
  <si>
    <t>湘民发（2014）47号《湖南省民政厅　湖南省财政厅关于调整部分优抚对象等人员抚恤和生活补助标准的通知》湘民优发[2002]15号)，2016年安排特一等伤残军人生活补助6.6万元；提高60年代下放在乡老复员军人生活补助76.95万(益财社指[2002]100号)，2017年按上年安排83.55万元。</t>
  </si>
  <si>
    <t>8、城乡义务兵家庭优待金</t>
  </si>
  <si>
    <t>湘发[2011]14号及军分区提供的义务兵人数，按农村兵每年5000元(695人），城镇兵每年13000元（573人）计算，市配套40%，2016年安排481万元，2017年按上年标准安排。</t>
  </si>
  <si>
    <t>9、60年代精减退职老职工生活救济</t>
  </si>
  <si>
    <t>湘民救发[2006]17号：发放生活补助的精减退职老职工提标所需费用（含新增人员的救济费）由省、市（州）财政按6：4的比例分担。市应负担80.93万元.其中：市本级及四区26.83万元，省直管县配套54.1万元另列入上解省基数支出。2016年安排26.83万元，2017年按上年标准安排。</t>
  </si>
  <si>
    <r>
      <rPr>
        <sz val="12"/>
        <color indexed="8"/>
        <rFont val="宋体"/>
        <family val="3"/>
        <charset val="134"/>
      </rPr>
      <t>1</t>
    </r>
    <r>
      <rPr>
        <sz val="12"/>
        <color indexed="8"/>
        <rFont val="宋体"/>
        <family val="3"/>
        <charset val="134"/>
      </rPr>
      <t>0</t>
    </r>
    <r>
      <rPr>
        <sz val="12"/>
        <color indexed="8"/>
        <rFont val="宋体"/>
        <family val="3"/>
        <charset val="134"/>
      </rPr>
      <t>、1953年前参军企业退休人员生活困难补助</t>
    </r>
  </si>
  <si>
    <t>湘民发（2014）37号《关于对1953年12月31日前参军后在企业退休的军队退役士兵发放生活困难补助的通知》，湘民发〔2014〕37号、湘民发〔2014〕57号，湘民发[2013]57号，2016年安排（650+180+180）元/人*144人*12月-32万=143万元。2017年按上年标准安排。</t>
  </si>
  <si>
    <r>
      <rPr>
        <sz val="12"/>
        <color indexed="8"/>
        <rFont val="宋体"/>
        <family val="3"/>
        <charset val="134"/>
      </rPr>
      <t>1</t>
    </r>
    <r>
      <rPr>
        <sz val="12"/>
        <color indexed="8"/>
        <rFont val="宋体"/>
        <family val="3"/>
        <charset val="134"/>
      </rPr>
      <t>1</t>
    </r>
    <r>
      <rPr>
        <sz val="12"/>
        <color indexed="8"/>
        <rFont val="宋体"/>
        <family val="3"/>
        <charset val="134"/>
      </rPr>
      <t>、重度残疾人护理补贴</t>
    </r>
  </si>
  <si>
    <t>湘政发[2015]54号，重度残疾人护理补贴补助标准为每人每月50元，负担原则为中央和省级50%，市级20%，区级30%。2016年按9760人安排140.18万，2017年按上年标准安排。</t>
  </si>
  <si>
    <r>
      <rPr>
        <sz val="12"/>
        <color indexed="8"/>
        <rFont val="宋体"/>
        <family val="3"/>
        <charset val="134"/>
      </rPr>
      <t>1</t>
    </r>
    <r>
      <rPr>
        <sz val="12"/>
        <color indexed="8"/>
        <rFont val="宋体"/>
        <family val="3"/>
        <charset val="134"/>
      </rPr>
      <t>2</t>
    </r>
    <r>
      <rPr>
        <sz val="12"/>
        <color indexed="8"/>
        <rFont val="宋体"/>
        <family val="3"/>
        <charset val="134"/>
      </rPr>
      <t>、困难残疾人生活补贴</t>
    </r>
  </si>
  <si>
    <t>湘政发[2015]54号，困难残疾人生活补贴补助标准为每人每月50元，负担原则为中央和省级50%，市级20%，区级30%。2016年按9760人安排140万元，其中一般公共预算安排70万元，市级征收的残疾人就业保障金中安排70万元。2017年按上年标准安排，按惯例在残疾人就业保证金中安排70万元。</t>
  </si>
  <si>
    <r>
      <rPr>
        <sz val="12"/>
        <color indexed="8"/>
        <rFont val="宋体"/>
        <family val="3"/>
        <charset val="134"/>
      </rPr>
      <t>1</t>
    </r>
    <r>
      <rPr>
        <sz val="12"/>
        <color indexed="8"/>
        <rFont val="宋体"/>
        <family val="3"/>
        <charset val="134"/>
      </rPr>
      <t>3</t>
    </r>
    <r>
      <rPr>
        <sz val="12"/>
        <color indexed="8"/>
        <rFont val="宋体"/>
        <family val="3"/>
        <charset val="134"/>
      </rPr>
      <t>、农村危房改造</t>
    </r>
  </si>
  <si>
    <t>根据湘农危办[2014]2号及市人民政府批准，农村危房改造配套。每户改造补助1.5万元，其中中央0.75万元，省对贫困县、享受西部待遇的县补助0.5万元/户，市区两级0.25万元。市、区两级按4：6比例分担，市级补助0.1万元/户。2016年实际任务5350户，重点项目安排220万元，调整预算预安排315万元，2017年按3000户安排为300万元。</t>
  </si>
  <si>
    <r>
      <rPr>
        <sz val="12"/>
        <color indexed="8"/>
        <rFont val="宋体"/>
        <family val="3"/>
        <charset val="134"/>
      </rPr>
      <t>1</t>
    </r>
    <r>
      <rPr>
        <sz val="12"/>
        <color indexed="8"/>
        <rFont val="宋体"/>
        <family val="3"/>
        <charset val="134"/>
      </rPr>
      <t>4</t>
    </r>
    <r>
      <rPr>
        <sz val="12"/>
        <color indexed="8"/>
        <rFont val="宋体"/>
        <family val="3"/>
        <charset val="134"/>
      </rPr>
      <t>、市级社会保障配套支出</t>
    </r>
  </si>
  <si>
    <t>再就业补助资金和促进劳动力就地转移专项资金。</t>
  </si>
  <si>
    <r>
      <rPr>
        <sz val="12"/>
        <color indexed="8"/>
        <rFont val="宋体"/>
        <family val="3"/>
        <charset val="134"/>
      </rPr>
      <t>1</t>
    </r>
    <r>
      <rPr>
        <sz val="12"/>
        <color indexed="8"/>
        <rFont val="宋体"/>
        <family val="3"/>
        <charset val="134"/>
      </rPr>
      <t>5</t>
    </r>
    <r>
      <rPr>
        <sz val="12"/>
        <color indexed="8"/>
        <rFont val="宋体"/>
        <family val="3"/>
        <charset val="134"/>
      </rPr>
      <t>、城乡居民养老保险缴费补助配套</t>
    </r>
  </si>
  <si>
    <t>根据湘政发[2009]38号，各级财政人平补助30元，其中省人平补助18-21元，市区两级人平补助12-9元。赫山参保人数按31.8万人，人平补助1.8元/人测算，需安排57.24万元，资阳区参保人数按16.8万人，人平补助2.4元/人测算，需安排40.32万元，大通湖区按2013年基数4.15万元安排，合计为102.13万元。</t>
  </si>
  <si>
    <r>
      <rPr>
        <sz val="12"/>
        <color indexed="8"/>
        <rFont val="宋体"/>
        <family val="3"/>
        <charset val="134"/>
      </rPr>
      <t>1</t>
    </r>
    <r>
      <rPr>
        <sz val="12"/>
        <color indexed="8"/>
        <rFont val="宋体"/>
        <family val="3"/>
        <charset val="134"/>
      </rPr>
      <t>6</t>
    </r>
    <r>
      <rPr>
        <sz val="12"/>
        <color indexed="8"/>
        <rFont val="宋体"/>
        <family val="3"/>
        <charset val="134"/>
      </rPr>
      <t>、城乡居民养老保险基础养老金提标补助配套</t>
    </r>
  </si>
  <si>
    <t>根据湘财人社[2016]41号，从2016年1月1日起基础养老金每人每月提标5元，由每人每月75元提高到80元。省对资阳负担3元、赫山3.5元，市对资阳负担0.4元、赫山0.3元。资阳领取基础养老金人数预计为5.8万人、赫山为11.6万人，计算出2017年市财政负担资阳27.84万元、赫山41.76万元。</t>
  </si>
  <si>
    <r>
      <rPr>
        <sz val="12"/>
        <color indexed="8"/>
        <rFont val="宋体"/>
        <family val="3"/>
        <charset val="134"/>
      </rPr>
      <t>1</t>
    </r>
    <r>
      <rPr>
        <sz val="12"/>
        <color indexed="8"/>
        <rFont val="宋体"/>
        <family val="3"/>
        <charset val="134"/>
      </rPr>
      <t>7</t>
    </r>
    <r>
      <rPr>
        <sz val="12"/>
        <color indexed="8"/>
        <rFont val="宋体"/>
        <family val="3"/>
        <charset val="134"/>
      </rPr>
      <t>、市直建国初期参加工作的退休干部增发生活补贴</t>
    </r>
  </si>
  <si>
    <t>湘组[2008]157号,湘组[2012]69号、湘财社指[2012]104号，提标200元，市直行政事业单位所需经费已列入部门预算，社保处发放对象63人，对象按年人均2000元安排医疗补助和年人均7200元的生活补助。</t>
  </si>
  <si>
    <r>
      <rPr>
        <sz val="12"/>
        <color indexed="8"/>
        <rFont val="宋体"/>
        <family val="3"/>
        <charset val="134"/>
      </rPr>
      <t>1</t>
    </r>
    <r>
      <rPr>
        <sz val="12"/>
        <color indexed="8"/>
        <rFont val="宋体"/>
        <family val="3"/>
        <charset val="134"/>
      </rPr>
      <t>8</t>
    </r>
    <r>
      <rPr>
        <sz val="12"/>
        <color indexed="8"/>
        <rFont val="宋体"/>
        <family val="3"/>
        <charset val="134"/>
      </rPr>
      <t>、企业离休干部相关支出</t>
    </r>
  </si>
  <si>
    <t>（益府阅[2003]103号）、益老干发(2005)1号、益委纪[2007]3号、益组联[2011]1号、湘老干[2015]22号，，企业离休干部遗霜、配偶生活费、未改制企业离休干部相关经费，企业离休干部遗霜、配偶生活费49.06万元(48人）.特需经费2.8万（35人）增发离休干部本人当年12月份基本离休金为标准的1个月补贴7.6万元（35人）；从2011年每人每年增加4200*0.9=3780元津贴，需13.23万元（35人）。2016年离休人员死亡抚恤费在养老保险基金中列支。</t>
  </si>
  <si>
    <r>
      <rPr>
        <sz val="12"/>
        <color indexed="8"/>
        <rFont val="宋体"/>
        <family val="3"/>
        <charset val="134"/>
      </rPr>
      <t>1</t>
    </r>
    <r>
      <rPr>
        <sz val="12"/>
        <color indexed="8"/>
        <rFont val="宋体"/>
        <family val="3"/>
        <charset val="134"/>
      </rPr>
      <t>9</t>
    </r>
    <r>
      <rPr>
        <sz val="12"/>
        <color indexed="8"/>
        <rFont val="宋体"/>
        <family val="3"/>
        <charset val="134"/>
      </rPr>
      <t>、助保贷款财政贴息</t>
    </r>
  </si>
  <si>
    <t>益政办发[2015]13号，预计贷款1000万元，按年息5%计算。</t>
  </si>
  <si>
    <r>
      <rPr>
        <sz val="12"/>
        <color indexed="8"/>
        <rFont val="宋体"/>
        <family val="3"/>
        <charset val="134"/>
      </rPr>
      <t>2</t>
    </r>
    <r>
      <rPr>
        <sz val="12"/>
        <color indexed="8"/>
        <rFont val="宋体"/>
        <family val="3"/>
        <charset val="134"/>
      </rPr>
      <t>0</t>
    </r>
    <r>
      <rPr>
        <sz val="12"/>
        <color indexed="8"/>
        <rFont val="宋体"/>
        <family val="3"/>
        <charset val="134"/>
      </rPr>
      <t>、春节向困难职工送温暖慰问资金</t>
    </r>
  </si>
  <si>
    <t>共安排300万元，另按上年惯例在省拨就业专项资金中安排200万元。</t>
  </si>
  <si>
    <t>1、基本公共卫生服务均等化</t>
  </si>
  <si>
    <t>国务院“十二五”医改规划：2016年财政补助标准提高到45元（原基数资阳81.93万元、赫山135.95万元市级不需配套），资阳区配套标准：中央有60%、省12%、市14.4%；赫山区（含高新区）配套标准：中央60%、省20%、市11.2%。市级配套人数（按统计人口数）127.48万人（资阳区42.1万人，赫山区75.32万人，高新区10.06万人），共需安排703.13万元，扣除市级不需配套的基数217.88万元，需安排485.25万元，考虑2016年新增人数，2017年安排500万元。</t>
  </si>
  <si>
    <t>2、城乡居民医疗保险补助经费</t>
  </si>
  <si>
    <t>从2017年起城镇居民医疗保险与新型农村合作医疗合并为城乡居民医疗保险。原城镇居民医疗保险补助2017年提高到460元/人。市辖区预计参保人数242214人（省属高校大学生除外），资阳区106464人，市级平均补助68.44元/人，需配套728.66万元,市属高校大学生4254人，需配套93.59万元；赫山区123550人，市级平均补助53.6元/人，需配套662.22万元,市属高校大学生9657人，需配套212.45万元；高新区12200人，市级平均补助53.6元/人，需配套65.39万元、大通湖区老基数22.43万元，所以预计2017年市级共需配套城居医疗资金1784.74万元。原新农合居民医疗补助省直管县市本级按2009年基数负担共计1888.28万元列入上解省基数支出。2017年提高到450元，预计2017年市辖区参合人数为971099人，其中资阳区302611人，市级需配套2217.82万元,赫山区668488人，市级需配套3931.4万元，预计2017市级共需配套新农合医疗资金6149.26。两项合计，预计2017年需补助资金7934万元。</t>
  </si>
  <si>
    <t>3、医疗保险基金补助</t>
  </si>
  <si>
    <t>离休干部263人医药费及市级领导156人,预计医疗费支出1426.3万元。</t>
  </si>
  <si>
    <t>4、城乡医疗救助</t>
  </si>
  <si>
    <t>根据《益阳市城乡特困家庭医疗救助制度实施办法》城乡绝对人口人平0.2元和《益阳市人民政府办公室关于进一步落实城市“三无人员”医疗救助制度的实施意见》，2017年建议按上年标准安排200万元，其中，根据《益阳市疾病应急救助基金管理实施细则》市辖区总人口0.5元/人安排疾病应急救助基金80万元；抗美援越退休人员门诊补助20万元。</t>
  </si>
  <si>
    <t>5、农村妇女“两癌”免费检查市级配套资金</t>
  </si>
  <si>
    <r>
      <rPr>
        <sz val="12"/>
        <color indexed="8"/>
        <rFont val="宋体"/>
        <family val="3"/>
        <charset val="134"/>
      </rPr>
      <t>根据《益阳市农村妇女“两癌”免费检查实施方案》（益妇联字[2016]2号），2016年调整预算安排168万，三区共9万人，每年3万人，每例140元，市、区按4：6配套。2017年为第二年，</t>
    </r>
    <r>
      <rPr>
        <sz val="12"/>
        <color indexed="8"/>
        <rFont val="宋体"/>
        <family val="3"/>
        <charset val="134"/>
      </rPr>
      <t>2017年</t>
    </r>
    <r>
      <rPr>
        <sz val="12"/>
        <color indexed="8"/>
        <rFont val="宋体"/>
        <family val="3"/>
        <charset val="134"/>
      </rPr>
      <t>安排168万元。</t>
    </r>
  </si>
  <si>
    <t>6、困难企业职工参加城镇职工基本医疗保险</t>
  </si>
  <si>
    <t>2008年市政府第1次常务会议纪要：“2008年全面启动城镇居民基本医疗保险试点，对已关闭破产的国有企业和已参加基本养老保险的县以上的大集体企业，未参加基本医疗保险的退休人员，全部纳入基本医疗保险，逐年按上年度统筹地区生活平均工资4%的标准缴费，连续缴费10年。”经费筹措办法按省劳动和社会保障厅、财政厅湘劳社政[2007]11号执行，湘劳社工字[2009]103号相应核减地方财政补助1%的费率，市本级共8262人，按人平18516元/人的1%补助152.98万元，省直管县配套54.5万另列入上解省基数支出。</t>
  </si>
  <si>
    <t>7、自主择业军转干部医疗保险</t>
  </si>
  <si>
    <r>
      <rPr>
        <sz val="12"/>
        <color indexed="8"/>
        <rFont val="宋体"/>
        <family val="3"/>
        <charset val="134"/>
      </rPr>
      <t>中发〔2001〕3号，市转业安置工作小组办公室测算数据，区县（市）自主择业军转干部退役金的10%计算，市转业安置工作小组办公室提供数据，中心城区自主择业军转干部178人的退役金10%计算，</t>
    </r>
    <r>
      <rPr>
        <sz val="12"/>
        <color indexed="8"/>
        <rFont val="宋体"/>
        <family val="3"/>
        <charset val="134"/>
      </rPr>
      <t>2017年</t>
    </r>
    <r>
      <rPr>
        <sz val="12"/>
        <color indexed="8"/>
        <rFont val="宋体"/>
        <family val="3"/>
        <charset val="134"/>
      </rPr>
      <t>安排155万元。</t>
    </r>
  </si>
  <si>
    <t>8、基层医疗机构药品零差率</t>
  </si>
  <si>
    <t>2009年起省财政对基层医疗机构药品零差率进行专项补助，对于同一类中财政省直管的县（市区）补助标准按1：1.2的 比例系数提高，省核定赫山医疗卫生人员编制数984人（含高新区77人），资阳区医疗卫生人员462人，比照省直管县补助标准由市补助0.2系数差额部分，需安排63.06万元。2017年按上年标准安排。</t>
  </si>
  <si>
    <t>9、食品药品安全综合监管及保健食品化妆品抽样检验经费</t>
  </si>
  <si>
    <t>《食品安全法》、《食品安全法实施条例》、《健康相关产品国家卫生监督抽验》，湘政办发[2014]25号、益委纪[2012]3号（含保健食品化妆品抽样检验经费、农产品质量检测经费）。</t>
  </si>
  <si>
    <t>10、食品安全风险监测体系设备购置项目经费</t>
  </si>
  <si>
    <t>向国家发改委争取到“十三五”期间食品安全风险监测体系建设项目，其中中央预算内投资515万元，要求地方配套424万元。建议分三年安排。(益发改社[2016]58号文件）。2016年调整预算安排100万元，2017年安排100万元。</t>
  </si>
  <si>
    <t>11、计划生育经费</t>
  </si>
  <si>
    <t>（1）计划生育市级配套</t>
  </si>
  <si>
    <t>湘财教[2013]56号“完善人口和计划生育投入保障机制”。2016年安排免费节育手术配套11.13万元；农村奖扶39.54万元，特扶32.82万元；独生子女保健费配套36.94万元；免费优生检查配套23.04万元；手术并发症治疗17.88万元。合计161.4万元，另失独人员市级提标补助应安排32.16万元。2017年安排194万元。</t>
  </si>
  <si>
    <t>（2）城镇独生子女奖励市本级及配套</t>
  </si>
  <si>
    <t>根据《湖南省完善城镇独生子女父母奖励办法若干规定》，从2014年开始全省实施城镇独生子女父母奖励，退休后按80元/人、月随养老金发放，年人均发放960元。省负担50%，其余部分在市级参保的，由市级财政负担；在县区级参保的，由县区级财政负担；未参保居民由市区共同负担。2015年参保对象22080预计1178.41万元，市及区未参保对象784配套25.64万。2016年安排1205万元。2017年按上年标准安排。</t>
  </si>
  <si>
    <t>（3）计划生育其他事务</t>
  </si>
  <si>
    <t>湘财教[2013]56号“完善人口和计划生育投入保障机制”。其中：年度会议及奖励经费120万元；中心城区网格化人员工资配套31.76万元（中心城区按456个网格，每个网格市级配套800元）；模范乡镇以奖代补45万元。</t>
  </si>
  <si>
    <t>（4）出生缺陷防治经费</t>
  </si>
  <si>
    <t>2016年调整预算安排60万元，已制定实施方案，市级对区按4：6配套。</t>
  </si>
  <si>
    <t>12、农村改厕“以奖代补”经费</t>
  </si>
  <si>
    <t>湖南省爱国卫生工作条例和湖南省人民政府关于加强新时期爱国卫生工总的实施意见以及全面建成小康社会的要求，2016年安排60万元，其中工作经费5万元列入部门预算，55万元列重点项目支出。2017年按上年标准安排。</t>
  </si>
  <si>
    <t>13、省市级卫生乡镇创建专项经费</t>
  </si>
  <si>
    <t>湖南省爱国卫生工作条例和湖南省人民政府关于加强新时期爱国卫生工总的实施意见的要求，省级卫生镇5*4=20万；市级卫生镇3*8=24万。2017年按上年标准安排44万元。</t>
  </si>
  <si>
    <r>
      <rPr>
        <sz val="12"/>
        <rFont val="宋体"/>
        <family val="3"/>
        <charset val="134"/>
      </rPr>
      <t>1</t>
    </r>
    <r>
      <rPr>
        <sz val="12"/>
        <rFont val="宋体"/>
        <family val="3"/>
        <charset val="134"/>
      </rPr>
      <t>4、</t>
    </r>
    <r>
      <rPr>
        <sz val="12"/>
        <rFont val="宋体"/>
        <family val="3"/>
        <charset val="134"/>
      </rPr>
      <t>城市公立医院改革财政补偿经费</t>
    </r>
  </si>
  <si>
    <t>根据《加强公立医院财务和预算管理的实施意见》（湘财社[2016]14号）、益政办发[2016]23号，用于城市公立医院财政补偿(含市直公立医院年度财务报告审计经费)。</t>
  </si>
  <si>
    <t>1、扶贫专项资金</t>
  </si>
  <si>
    <t>《中共湖南省委关于实施精确扶贫加快推进扶贫开发工作的决议》。拟安排驻村帮扶1200万元（24个村，各50万元）、产业扶贫500万元，其他用于金融扶贫、电商扶贫、雨露计划、扶贫助学、培训、慰问等支出。益阳市人民政府关于印发《益阳市“十三五”农村精准扶贫规划》的通知（益政发［2016］1号）。益阳市扶贫开发领导小组中共益阳市委组织部关于印发《益阳市本级干部驻驻村帮扶工作实施方案》的通知（益扶联发［2016］1号）。每个扶贫点连续扶持三年。</t>
  </si>
  <si>
    <t>2、防汛抗旱经费</t>
  </si>
  <si>
    <t>市长办公会[2000]11号纪要；财农[2011]329号中央防汛抗旱物资储备管理办法。</t>
  </si>
  <si>
    <t>3、农业综合开发项目配套资金</t>
  </si>
  <si>
    <t>2016年根据2015年下达资金，市按40%配套，安排981万。2017年按上年数安排，专项用于农业基础设施综合开发。</t>
  </si>
  <si>
    <t>4、农村综合配套改革及“一事一议”奖补配套经费</t>
  </si>
  <si>
    <t>一事一议奖补工作经费10万元列部门预算。</t>
  </si>
  <si>
    <t>5、农产品质量安全监管及检验检测专项经费</t>
  </si>
  <si>
    <t>国办发[2014]20号关于2014年食品安全重点工作安排的通知；益政办发〔2012〕24号关于益阳市食品安全检测资源统筹实施意见；益委纪〔2012〕3号，市政府常务会议纪要第52次通过；湘食安办函[2014]48号；益常函[2014]8号。湖南省人民政府办公厅关于加强农产品质量安全监管安全监管工作的意见（湘政办发［2014］51号）。</t>
  </si>
  <si>
    <t>6、救灾备荒种子储备</t>
  </si>
  <si>
    <t>湘政办发[2009]67号湖南省救灾备荒种子储备管理办法，益农字[2010]96号益阳市救灾备荒种子储备实施办法，应将种子储备贴息仓储等费用列入预算。</t>
  </si>
  <si>
    <t>7、农机具购置补贴配套</t>
  </si>
  <si>
    <t>湘政办发〔2012〕29号关于落实和完善农机购置补贴政策的意见；湖南省农业委、湖南省财政厅关于印发《湖南省2015-2017年农业机械购置补贴实施方案》的通知（湘农联［2016］40号）等。</t>
  </si>
  <si>
    <t>8、动物防疫经费</t>
  </si>
  <si>
    <t>湖南省财政厅湖南省农业厅关于印发《湖南省高致病性禽流感防治经费管理暂行办法》（湘财农［2004］10号），益阳市畜牧水产局 益阳市财政局关于上报2017年重大动物疫病疫苗计划的报告（益牧渔发［2016］28号）。重大动物疫病防控经费85万元，重大动物疫苗配套经费108.15万元。</t>
  </si>
  <si>
    <t>1、特殊疑难信访问题专项资金市级配套</t>
  </si>
  <si>
    <t>根据湘财行[2010]3号，各市州本级和省直管县市区要按中央和省级下拨资金1：1.5的比例安排同级信访专项资金。2015年省财政安排73万元，2016年省财政安排80万元，市财政配套100万元，其中：重点项目安排70万元，单位项目安排30万元。</t>
  </si>
  <si>
    <t>2、妇女儿童事业发展专项经费</t>
  </si>
  <si>
    <t>根据益委纪[2013]24号第二十九次市委常委会议纪要，按市辖区妇女人均1元标准给市妇联增拨专项工作经费。据统计局提供市辖区妇女人数为72.1万人，应安排经费72.1万元，剔除部门预算已安排妇女儿童活动中心运行经费5万元，重点项目安排67.1万元。</t>
  </si>
  <si>
    <t>3、青少年事业发展专项经费</t>
  </si>
  <si>
    <t>湘发[2015]16号。按市辖区青少年年人均1元标准，应安排65.53万元，其中在部门预算安排工作经费10万元，重点项目安排55.53万元。</t>
  </si>
  <si>
    <t>4、国家赔偿费用</t>
  </si>
  <si>
    <t>《国家赔偿法》、《国家赔偿费用管理条例》，2013年第266号省人民政府令：县级以上人民政府年度财政预算应当安排一定数额的国家赔偿费用，确保及时足额支付。</t>
  </si>
  <si>
    <t>5、社区经费补助</t>
  </si>
  <si>
    <t>2016年共68个社区。</t>
  </si>
  <si>
    <t>（1）社区运转经费补助（含网格化服务管理工作经费）</t>
  </si>
  <si>
    <t>共68个社区（赫山区40个，资阳区23个，高新区5个），市级每个社区安排6万。</t>
  </si>
  <si>
    <t>（2）流动人口管理和网格化服务管理</t>
  </si>
  <si>
    <t>共68个社区（赫山区40个，资阳区23个，高新区5个），市级每个社区安排4万。</t>
  </si>
  <si>
    <t>（3）社区综合治理工作经费</t>
  </si>
  <si>
    <r>
      <rPr>
        <sz val="12"/>
        <color indexed="8"/>
        <rFont val="宋体"/>
        <family val="3"/>
        <charset val="134"/>
      </rPr>
      <t>益综治委[2007]7号：“对中心城区56个社区按每个社区1.5万元的标准，由市、区财政、市公安局落实流动人口出租房屋管理服务工作经费，其中市财政安排0.5万元，三区财政安排0.8万元，市公安局补助0.2万元。”201</t>
    </r>
    <r>
      <rPr>
        <sz val="12"/>
        <color indexed="8"/>
        <rFont val="宋体"/>
        <family val="3"/>
        <charset val="134"/>
      </rPr>
      <t>7</t>
    </r>
    <r>
      <rPr>
        <sz val="12"/>
        <color indexed="8"/>
        <rFont val="宋体"/>
        <family val="3"/>
        <charset val="134"/>
      </rPr>
      <t>年按68个社区安排34万元。</t>
    </r>
  </si>
  <si>
    <t>（4）社区惠民项目资金</t>
  </si>
  <si>
    <t>省委办公厅《2014—2020年湖南省基层服务型党组织建设工作规划》(湘办发[2014]28号）及市政府决定，中心城区每个社区15万元，市、区按4：6比例分担。市级每个社区负担6万，68个社区，共负担408万元。</t>
  </si>
  <si>
    <t>一、教育</t>
    <phoneticPr fontId="10" type="noConversion"/>
  </si>
  <si>
    <t>二、科学技术</t>
    <phoneticPr fontId="10" type="noConversion"/>
  </si>
  <si>
    <t>三、文化体育与传媒</t>
    <phoneticPr fontId="10" type="noConversion"/>
  </si>
  <si>
    <t>四、社会保障与就业</t>
    <phoneticPr fontId="10" type="noConversion"/>
  </si>
  <si>
    <t>五、医疗卫生与计划生育</t>
    <phoneticPr fontId="10" type="noConversion"/>
  </si>
  <si>
    <t>六、农业</t>
    <phoneticPr fontId="10" type="noConversion"/>
  </si>
  <si>
    <t>七、其他</t>
    <phoneticPr fontId="10" type="noConversion"/>
  </si>
  <si>
    <t>2017年市本级重点民生项目支出预算</t>
    <phoneticPr fontId="10" type="noConversion"/>
  </si>
</sst>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00_ "/>
    <numFmt numFmtId="177" formatCode="_(* #,##0_);_(* \(#,##0\);_(* &quot;-&quot;_);_(@_)"/>
    <numFmt numFmtId="178" formatCode="_(* #,##0.00_);_(* \(#,##0.00\);_(* &quot;-&quot;??_);_(@_)"/>
    <numFmt numFmtId="179" formatCode="0.00_);[Red]\(0.00\)"/>
  </numFmts>
  <fonts count="18">
    <font>
      <sz val="12"/>
      <name val="Times New Roman"/>
      <family val="1"/>
    </font>
    <font>
      <sz val="12"/>
      <color indexed="8"/>
      <name val="宋体"/>
      <charset val="134"/>
    </font>
    <font>
      <sz val="20"/>
      <color indexed="8"/>
      <name val="黑体"/>
      <charset val="134"/>
    </font>
    <font>
      <sz val="12"/>
      <name val="宋体"/>
      <charset val="134"/>
    </font>
    <font>
      <sz val="10"/>
      <color indexed="8"/>
      <name val="Arial"/>
      <family val="2"/>
    </font>
    <font>
      <sz val="11"/>
      <color indexed="8"/>
      <name val="Tahoma"/>
      <family val="2"/>
    </font>
    <font>
      <b/>
      <sz val="10"/>
      <name val="Arial"/>
      <family val="2"/>
    </font>
    <font>
      <sz val="10"/>
      <name val="Geneva"/>
      <family val="1"/>
    </font>
    <font>
      <sz val="10"/>
      <name val="Helv"/>
      <family val="2"/>
    </font>
    <font>
      <sz val="11"/>
      <color indexed="20"/>
      <name val="Tahoma"/>
      <family val="2"/>
    </font>
    <font>
      <sz val="9"/>
      <name val="宋体"/>
      <family val="3"/>
      <charset val="134"/>
    </font>
    <font>
      <sz val="11"/>
      <color indexed="17"/>
      <name val="Tahoma"/>
      <family val="2"/>
    </font>
    <font>
      <sz val="12"/>
      <name val="Times New Roman"/>
      <family val="1"/>
    </font>
    <font>
      <sz val="12"/>
      <color indexed="8"/>
      <name val="宋体"/>
      <family val="3"/>
      <charset val="134"/>
    </font>
    <font>
      <sz val="12"/>
      <name val="宋体"/>
      <family val="3"/>
      <charset val="134"/>
    </font>
    <font>
      <sz val="9"/>
      <name val="Times New Roman"/>
      <family val="1"/>
    </font>
    <font>
      <b/>
      <sz val="12"/>
      <color indexed="8"/>
      <name val="宋体"/>
      <family val="3"/>
      <charset val="134"/>
    </font>
    <font>
      <sz val="20"/>
      <color indexed="8"/>
      <name val="黑体"/>
      <family val="3"/>
      <charset val="134"/>
    </font>
  </fonts>
  <fills count="5">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227">
    <xf numFmtId="0" fontId="0" fillId="0" borderId="0">
      <alignment vertical="center"/>
    </xf>
    <xf numFmtId="0" fontId="12" fillId="0" borderId="0">
      <alignment vertical="center"/>
    </xf>
    <xf numFmtId="0" fontId="7" fillId="0" borderId="0">
      <alignment vertical="center"/>
    </xf>
    <xf numFmtId="0" fontId="4" fillId="0" borderId="0" applyNumberFormat="0" applyFill="0" applyBorder="0" applyAlignment="0" applyProtection="0">
      <alignment vertical="top"/>
    </xf>
    <xf numFmtId="0" fontId="6" fillId="0" borderId="0" applyNumberFormat="0" applyFill="0" applyBorder="0" applyAlignment="0" applyProtection="0">
      <alignment vertical="center"/>
    </xf>
    <xf numFmtId="9" fontId="3" fillId="0" borderId="0" applyFont="0" applyFill="0" applyBorder="0" applyAlignment="0" applyProtection="0">
      <alignment vertical="center"/>
    </xf>
    <xf numFmtId="0" fontId="9" fillId="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 fillId="0" borderId="0">
      <alignment vertical="center"/>
    </xf>
    <xf numFmtId="0" fontId="12" fillId="0" borderId="0">
      <alignment vertical="center"/>
    </xf>
    <xf numFmtId="0" fontId="11" fillId="3" borderId="0" applyNumberFormat="0" applyBorder="0" applyAlignment="0" applyProtection="0">
      <alignment vertical="center"/>
    </xf>
    <xf numFmtId="177" fontId="12" fillId="0" borderId="0" applyFont="0" applyFill="0" applyBorder="0" applyAlignment="0" applyProtection="0">
      <alignment vertical="center"/>
    </xf>
    <xf numFmtId="178"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3"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0" borderId="0">
      <alignment vertical="center"/>
    </xf>
  </cellStyleXfs>
  <cellXfs count="64">
    <xf numFmtId="0" fontId="0" fillId="0" borderId="0" xfId="0" applyAlignment="1"/>
    <xf numFmtId="0" fontId="1" fillId="4" borderId="0" xfId="0" applyFont="1" applyFill="1" applyAlignment="1">
      <alignment wrapText="1"/>
    </xf>
    <xf numFmtId="0" fontId="1" fillId="4" borderId="0" xfId="0" applyNumberFormat="1" applyFont="1" applyFill="1" applyAlignment="1">
      <alignment wrapText="1"/>
    </xf>
    <xf numFmtId="0" fontId="1" fillId="4" borderId="1" xfId="213"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0" fontId="1" fillId="4" borderId="1" xfId="0" applyFont="1" applyFill="1" applyBorder="1" applyAlignment="1">
      <alignment vertical="center" wrapText="1"/>
    </xf>
    <xf numFmtId="179" fontId="1" fillId="4" borderId="1" xfId="0" applyNumberFormat="1" applyFont="1" applyFill="1" applyBorder="1" applyAlignment="1">
      <alignment horizontal="center" vertical="center" wrapText="1"/>
    </xf>
    <xf numFmtId="176" fontId="1" fillId="4" borderId="0" xfId="0" applyNumberFormat="1" applyFont="1" applyFill="1" applyAlignment="1">
      <alignment wrapText="1"/>
    </xf>
    <xf numFmtId="0" fontId="1" fillId="4" borderId="1" xfId="88" applyFont="1" applyFill="1" applyBorder="1" applyAlignment="1">
      <alignment horizontal="left" vertical="center" wrapText="1"/>
    </xf>
    <xf numFmtId="0" fontId="1" fillId="4" borderId="1" xfId="212" applyFont="1" applyFill="1" applyBorder="1" applyAlignment="1">
      <alignment vertical="center" wrapText="1"/>
    </xf>
    <xf numFmtId="0" fontId="1" fillId="4" borderId="1" xfId="88" applyFont="1" applyFill="1" applyBorder="1" applyAlignment="1">
      <alignment vertical="center" wrapText="1"/>
    </xf>
    <xf numFmtId="176" fontId="1" fillId="4" borderId="1" xfId="88" applyNumberFormat="1" applyFont="1" applyFill="1" applyBorder="1" applyAlignment="1">
      <alignment horizontal="center" vertical="center" wrapText="1"/>
    </xf>
    <xf numFmtId="0" fontId="1" fillId="4" borderId="1" xfId="88" applyFont="1" applyFill="1" applyBorder="1" applyAlignment="1">
      <alignment horizontal="center" vertical="center" wrapText="1"/>
    </xf>
    <xf numFmtId="49" fontId="1" fillId="4" borderId="1" xfId="0" applyNumberFormat="1" applyFont="1" applyFill="1" applyBorder="1" applyAlignment="1">
      <alignment horizontal="left" vertical="center" wrapText="1"/>
    </xf>
    <xf numFmtId="0" fontId="1" fillId="4" borderId="1" xfId="134" applyFont="1" applyFill="1" applyBorder="1" applyAlignment="1">
      <alignment vertical="center" wrapText="1"/>
    </xf>
    <xf numFmtId="176" fontId="1" fillId="4" borderId="1" xfId="134" applyNumberFormat="1" applyFont="1" applyFill="1" applyBorder="1" applyAlignment="1">
      <alignment horizontal="center" vertical="center" wrapText="1"/>
    </xf>
    <xf numFmtId="176" fontId="1" fillId="4" borderId="2" xfId="134" applyNumberFormat="1" applyFont="1" applyFill="1" applyBorder="1" applyAlignment="1">
      <alignment horizontal="center" vertical="center" wrapText="1"/>
    </xf>
    <xf numFmtId="0" fontId="1" fillId="4" borderId="1" xfId="134" applyFont="1" applyFill="1" applyBorder="1" applyAlignment="1" applyProtection="1">
      <alignment vertical="center" wrapText="1"/>
    </xf>
    <xf numFmtId="176" fontId="1" fillId="4" borderId="1" xfId="138" applyNumberFormat="1" applyFont="1" applyFill="1" applyBorder="1" applyAlignment="1">
      <alignment horizontal="center" vertical="center" wrapText="1"/>
    </xf>
    <xf numFmtId="0" fontId="1" fillId="4" borderId="1" xfId="167" applyFont="1" applyFill="1" applyBorder="1" applyAlignment="1">
      <alignment vertical="center" wrapText="1"/>
    </xf>
    <xf numFmtId="0" fontId="1" fillId="4" borderId="1" xfId="110" applyFont="1" applyFill="1" applyBorder="1" applyAlignment="1">
      <alignment vertical="center" wrapText="1"/>
    </xf>
    <xf numFmtId="176" fontId="1" fillId="4" borderId="1" xfId="112" applyNumberFormat="1" applyFont="1" applyFill="1" applyBorder="1" applyAlignment="1">
      <alignment horizontal="center" vertical="center" wrapText="1"/>
    </xf>
    <xf numFmtId="0" fontId="1" fillId="4" borderId="1" xfId="155" applyFont="1" applyFill="1" applyBorder="1" applyAlignment="1">
      <alignment vertical="center" wrapText="1"/>
    </xf>
    <xf numFmtId="0" fontId="1" fillId="4" borderId="1" xfId="156" applyFont="1" applyFill="1" applyBorder="1" applyAlignment="1">
      <alignment vertical="center" wrapText="1"/>
    </xf>
    <xf numFmtId="0" fontId="1" fillId="4" borderId="1" xfId="103" applyNumberFormat="1" applyFont="1" applyFill="1" applyBorder="1" applyAlignment="1">
      <alignment vertical="center" wrapText="1"/>
    </xf>
    <xf numFmtId="176" fontId="1" fillId="4" borderId="3" xfId="0" applyNumberFormat="1" applyFont="1" applyFill="1" applyBorder="1" applyAlignment="1">
      <alignment horizontal="center" vertical="center" wrapText="1"/>
    </xf>
    <xf numFmtId="0" fontId="1" fillId="4" borderId="1" xfId="105" applyFont="1" applyFill="1" applyBorder="1" applyAlignment="1">
      <alignment vertical="center" wrapText="1"/>
    </xf>
    <xf numFmtId="0" fontId="1" fillId="4" borderId="1" xfId="110" applyNumberFormat="1" applyFont="1" applyFill="1" applyBorder="1" applyAlignment="1">
      <alignment vertical="center" wrapText="1"/>
    </xf>
    <xf numFmtId="0" fontId="1" fillId="4" borderId="1" xfId="107" applyFont="1" applyFill="1" applyBorder="1" applyAlignment="1">
      <alignment vertical="center" wrapText="1"/>
    </xf>
    <xf numFmtId="49" fontId="1" fillId="4" borderId="1" xfId="110" applyNumberFormat="1" applyFont="1" applyFill="1" applyBorder="1" applyAlignment="1">
      <alignment horizontal="justify" vertical="center" wrapText="1"/>
    </xf>
    <xf numFmtId="0" fontId="1" fillId="4" borderId="1" xfId="157" applyFont="1" applyFill="1" applyBorder="1" applyAlignment="1">
      <alignment vertical="center" wrapText="1"/>
    </xf>
    <xf numFmtId="0" fontId="1" fillId="4" borderId="1" xfId="158" applyFont="1" applyFill="1" applyBorder="1" applyAlignment="1">
      <alignment vertical="center" wrapText="1"/>
    </xf>
    <xf numFmtId="0" fontId="1" fillId="4" borderId="1" xfId="159" applyFont="1" applyFill="1" applyBorder="1" applyAlignment="1">
      <alignment vertical="center" wrapText="1"/>
    </xf>
    <xf numFmtId="0" fontId="1" fillId="4" borderId="1" xfId="109" applyFont="1" applyFill="1" applyBorder="1" applyAlignment="1">
      <alignment horizontal="left" vertical="center" wrapText="1"/>
    </xf>
    <xf numFmtId="0" fontId="1" fillId="4" borderId="1" xfId="161" applyFont="1" applyFill="1" applyBorder="1" applyAlignment="1">
      <alignment vertical="center" wrapText="1"/>
    </xf>
    <xf numFmtId="0" fontId="1" fillId="4" borderId="1" xfId="135" applyFont="1" applyFill="1" applyBorder="1" applyAlignment="1">
      <alignment vertical="center" wrapText="1"/>
    </xf>
    <xf numFmtId="176" fontId="1" fillId="4" borderId="1" xfId="136" applyNumberFormat="1" applyFont="1" applyFill="1" applyBorder="1" applyAlignment="1">
      <alignment horizontal="center" vertical="center" wrapText="1"/>
    </xf>
    <xf numFmtId="0" fontId="1" fillId="4" borderId="1" xfId="137" applyFont="1" applyFill="1" applyBorder="1" applyAlignment="1">
      <alignment vertical="center" wrapText="1"/>
    </xf>
    <xf numFmtId="0" fontId="1" fillId="4" borderId="1" xfId="132" applyFont="1" applyFill="1" applyBorder="1" applyAlignment="1">
      <alignment vertical="center" wrapText="1"/>
    </xf>
    <xf numFmtId="176" fontId="1" fillId="4" borderId="1" xfId="133" applyNumberFormat="1" applyFont="1" applyFill="1" applyBorder="1" applyAlignment="1">
      <alignment horizontal="center" vertical="center" wrapText="1"/>
    </xf>
    <xf numFmtId="0" fontId="1" fillId="4" borderId="1" xfId="163" applyFont="1" applyFill="1" applyBorder="1" applyAlignment="1">
      <alignment vertical="center" wrapText="1"/>
    </xf>
    <xf numFmtId="0" fontId="1" fillId="4" borderId="1" xfId="213" applyFont="1" applyFill="1" applyBorder="1" applyAlignment="1">
      <alignment horizontal="left" vertical="center" wrapText="1"/>
    </xf>
    <xf numFmtId="176" fontId="1" fillId="4" borderId="1" xfId="213" applyNumberFormat="1" applyFont="1" applyFill="1" applyBorder="1" applyAlignment="1">
      <alignment horizontal="center" vertical="center" wrapText="1"/>
    </xf>
    <xf numFmtId="0" fontId="1" fillId="4" borderId="1" xfId="213" applyFont="1" applyFill="1" applyBorder="1" applyAlignment="1">
      <alignment vertical="center" wrapText="1"/>
    </xf>
    <xf numFmtId="0" fontId="1" fillId="4" borderId="1" xfId="165" applyFont="1" applyFill="1" applyBorder="1" applyAlignment="1">
      <alignment vertical="center" wrapText="1"/>
    </xf>
    <xf numFmtId="0" fontId="1" fillId="4" borderId="1" xfId="166" applyFont="1" applyFill="1" applyBorder="1" applyAlignment="1">
      <alignment vertical="center" wrapText="1"/>
    </xf>
    <xf numFmtId="0" fontId="1" fillId="4" borderId="1" xfId="104" applyFont="1" applyFill="1" applyBorder="1" applyAlignment="1">
      <alignment vertical="center" wrapText="1"/>
    </xf>
    <xf numFmtId="0" fontId="1" fillId="4" borderId="1" xfId="213" applyNumberFormat="1" applyFont="1" applyFill="1" applyBorder="1" applyAlignment="1">
      <alignment vertical="center" wrapText="1"/>
    </xf>
    <xf numFmtId="0" fontId="1" fillId="4" borderId="1" xfId="0" applyNumberFormat="1" applyFont="1" applyFill="1" applyBorder="1" applyAlignment="1">
      <alignment vertical="center" wrapText="1"/>
    </xf>
    <xf numFmtId="0" fontId="1" fillId="4" borderId="1" xfId="213" applyFont="1" applyFill="1" applyBorder="1" applyAlignment="1">
      <alignment vertical="center" wrapText="1" shrinkToFit="1"/>
    </xf>
    <xf numFmtId="0" fontId="1" fillId="4" borderId="1" xfId="213" applyNumberFormat="1" applyFont="1" applyFill="1" applyBorder="1" applyAlignment="1">
      <alignment horizontal="left" vertical="center" wrapText="1"/>
    </xf>
    <xf numFmtId="49" fontId="3" fillId="4" borderId="1" xfId="101" applyNumberFormat="1" applyFont="1" applyFill="1" applyBorder="1" applyAlignment="1">
      <alignment vertical="center" wrapText="1"/>
    </xf>
    <xf numFmtId="0" fontId="1" fillId="4" borderId="4" xfId="134" applyFont="1" applyFill="1" applyBorder="1" applyAlignment="1">
      <alignment vertical="center" wrapText="1"/>
    </xf>
    <xf numFmtId="0" fontId="1" fillId="4" borderId="1" xfId="214" applyFont="1" applyFill="1" applyBorder="1" applyAlignment="1">
      <alignment vertical="center" wrapText="1"/>
    </xf>
    <xf numFmtId="0" fontId="16" fillId="4" borderId="1" xfId="0" applyFont="1" applyFill="1" applyBorder="1" applyAlignment="1">
      <alignment vertical="center" wrapText="1"/>
    </xf>
    <xf numFmtId="0" fontId="16" fillId="4" borderId="1" xfId="137" applyFont="1" applyFill="1" applyBorder="1" applyAlignment="1">
      <alignment vertical="center" wrapText="1"/>
    </xf>
    <xf numFmtId="0" fontId="16" fillId="4" borderId="1" xfId="132" applyFont="1" applyFill="1" applyBorder="1" applyAlignment="1">
      <alignment vertical="center" wrapText="1"/>
    </xf>
    <xf numFmtId="0" fontId="16" fillId="4" borderId="1" xfId="135" applyFont="1" applyFill="1" applyBorder="1" applyAlignment="1">
      <alignment vertical="center" wrapText="1"/>
    </xf>
    <xf numFmtId="0" fontId="16" fillId="4" borderId="1" xfId="134" applyFont="1" applyFill="1" applyBorder="1" applyAlignment="1">
      <alignment vertical="center" wrapText="1"/>
    </xf>
    <xf numFmtId="0" fontId="2" fillId="4" borderId="0" xfId="0" applyFont="1" applyFill="1" applyAlignment="1">
      <alignment horizontal="center" wrapText="1"/>
    </xf>
    <xf numFmtId="0" fontId="1" fillId="4" borderId="5" xfId="0" applyFont="1" applyFill="1" applyBorder="1" applyAlignment="1">
      <alignment horizontal="right" vertical="center" wrapText="1"/>
    </xf>
    <xf numFmtId="0" fontId="17" fillId="4" borderId="0" xfId="0" applyFont="1" applyFill="1" applyAlignment="1">
      <alignment horizontal="center" wrapText="1"/>
    </xf>
  </cellXfs>
  <cellStyles count="227">
    <cellStyle name="_ET_STYLE_NoName_00_" xfId="1"/>
    <cellStyle name="0,0_x000d_&#10;NA_x000d_&#10;" xfId="2"/>
    <cellStyle name="ColLevel_0" xfId="3"/>
    <cellStyle name="RowLevel_0" xfId="4"/>
    <cellStyle name="百分比 2" xfId="5"/>
    <cellStyle name="差_长沙" xfId="6"/>
    <cellStyle name="常规" xfId="0" builtinId="0"/>
    <cellStyle name="常规 10" xfId="7"/>
    <cellStyle name="常规 10 2" xfId="8"/>
    <cellStyle name="常规 10 2 2" xfId="9"/>
    <cellStyle name="常规 10 2 3" xfId="10"/>
    <cellStyle name="常规 10 2 4" xfId="11"/>
    <cellStyle name="常规 10 3" xfId="12"/>
    <cellStyle name="常规 10 3 2" xfId="13"/>
    <cellStyle name="常规 10 3 3" xfId="14"/>
    <cellStyle name="常规 10 3 4" xfId="15"/>
    <cellStyle name="常规 10 4" xfId="16"/>
    <cellStyle name="常规 10 4 2" xfId="17"/>
    <cellStyle name="常规 10 4 3" xfId="18"/>
    <cellStyle name="常规 10 4 4" xfId="19"/>
    <cellStyle name="常规 10 5" xfId="20"/>
    <cellStyle name="常规 10 6" xfId="21"/>
    <cellStyle name="常规 10 7" xfId="22"/>
    <cellStyle name="常规 10 8" xfId="23"/>
    <cellStyle name="常规 10 9" xfId="24"/>
    <cellStyle name="常规 10_长沙" xfId="25"/>
    <cellStyle name="常规 11" xfId="26"/>
    <cellStyle name="常规 11 2" xfId="27"/>
    <cellStyle name="常规 11 2 2" xfId="28"/>
    <cellStyle name="常规 11 2 3" xfId="29"/>
    <cellStyle name="常规 11 2 4" xfId="30"/>
    <cellStyle name="常规 11 3" xfId="31"/>
    <cellStyle name="常规 11 3 2" xfId="32"/>
    <cellStyle name="常规 11 3 3" xfId="33"/>
    <cellStyle name="常规 11 3 4" xfId="34"/>
    <cellStyle name="常规 11 4" xfId="35"/>
    <cellStyle name="常规 11 4 2" xfId="36"/>
    <cellStyle name="常规 11 4 3" xfId="37"/>
    <cellStyle name="常规 11 4 4" xfId="38"/>
    <cellStyle name="常规 11 5" xfId="39"/>
    <cellStyle name="常规 11 6" xfId="40"/>
    <cellStyle name="常规 11 7" xfId="41"/>
    <cellStyle name="常规 11 8" xfId="42"/>
    <cellStyle name="常规 11 9" xfId="43"/>
    <cellStyle name="常规 11_长沙" xfId="44"/>
    <cellStyle name="常规 12" xfId="45"/>
    <cellStyle name="常规 12 2" xfId="46"/>
    <cellStyle name="常规 12 2 2" xfId="47"/>
    <cellStyle name="常规 12 2 3" xfId="48"/>
    <cellStyle name="常规 12 2 4" xfId="49"/>
    <cellStyle name="常规 12 3" xfId="50"/>
    <cellStyle name="常规 12 3 2" xfId="51"/>
    <cellStyle name="常规 12 3 3" xfId="52"/>
    <cellStyle name="常规 12 3 4" xfId="53"/>
    <cellStyle name="常规 12 4" xfId="54"/>
    <cellStyle name="常规 12 4 2" xfId="55"/>
    <cellStyle name="常规 12 4 3" xfId="56"/>
    <cellStyle name="常规 12 4 4" xfId="57"/>
    <cellStyle name="常规 12 5" xfId="58"/>
    <cellStyle name="常规 12 6" xfId="59"/>
    <cellStyle name="常规 12 7" xfId="60"/>
    <cellStyle name="常规 12 8" xfId="61"/>
    <cellStyle name="常规 12 9" xfId="62"/>
    <cellStyle name="常规 12_长沙" xfId="63"/>
    <cellStyle name="常规 13" xfId="64"/>
    <cellStyle name="常规 13 2" xfId="65"/>
    <cellStyle name="常规 13 3" xfId="66"/>
    <cellStyle name="常规 13 4" xfId="67"/>
    <cellStyle name="常规 13 5" xfId="68"/>
    <cellStyle name="常规 13 6" xfId="69"/>
    <cellStyle name="常规 13_长沙" xfId="70"/>
    <cellStyle name="常规 14" xfId="71"/>
    <cellStyle name="常规 15" xfId="72"/>
    <cellStyle name="常规 16" xfId="73"/>
    <cellStyle name="常规 16 2" xfId="74"/>
    <cellStyle name="常规 16 3" xfId="75"/>
    <cellStyle name="常规 16 4" xfId="76"/>
    <cellStyle name="常规 16 5" xfId="77"/>
    <cellStyle name="常规 16 6" xfId="78"/>
    <cellStyle name="常规 17" xfId="79"/>
    <cellStyle name="常规 18" xfId="80"/>
    <cellStyle name="常规 19" xfId="81"/>
    <cellStyle name="常规 2" xfId="82"/>
    <cellStyle name="常规 2 10" xfId="83"/>
    <cellStyle name="常规 2 11" xfId="84"/>
    <cellStyle name="常规 2 12" xfId="85"/>
    <cellStyle name="常规 2 13" xfId="86"/>
    <cellStyle name="常规 2 14" xfId="87"/>
    <cellStyle name="常规 2 15" xfId="88"/>
    <cellStyle name="常规 2 2" xfId="89"/>
    <cellStyle name="常规 2 3" xfId="90"/>
    <cellStyle name="常规 2 4" xfId="91"/>
    <cellStyle name="常规 2 5" xfId="92"/>
    <cellStyle name="常规 2 6" xfId="93"/>
    <cellStyle name="常规 2 7" xfId="94"/>
    <cellStyle name="常规 2 8" xfId="95"/>
    <cellStyle name="常规 2 9" xfId="96"/>
    <cellStyle name="常规 2_长沙" xfId="97"/>
    <cellStyle name="常规 20" xfId="98"/>
    <cellStyle name="常规 21" xfId="99"/>
    <cellStyle name="常规 22" xfId="100"/>
    <cellStyle name="常规 22_2017年重点项目预算方案(汇总)1107许市长 2" xfId="101"/>
    <cellStyle name="常规 23" xfId="102"/>
    <cellStyle name="常规 23 3" xfId="103"/>
    <cellStyle name="常规 24" xfId="104"/>
    <cellStyle name="常规 24 3" xfId="105"/>
    <cellStyle name="常规 25" xfId="106"/>
    <cellStyle name="常规 25 3" xfId="107"/>
    <cellStyle name="常规 26" xfId="108"/>
    <cellStyle name="常规 26 3" xfId="109"/>
    <cellStyle name="常规 27" xfId="110"/>
    <cellStyle name="常规 28" xfId="111"/>
    <cellStyle name="常规 29" xfId="112"/>
    <cellStyle name="常规 3" xfId="113"/>
    <cellStyle name="常规 3 2" xfId="114"/>
    <cellStyle name="常规 3 2 2" xfId="115"/>
    <cellStyle name="常规 3 2 3" xfId="116"/>
    <cellStyle name="常规 3 2 4" xfId="117"/>
    <cellStyle name="常规 3 3" xfId="118"/>
    <cellStyle name="常规 3 3 2" xfId="119"/>
    <cellStyle name="常规 3 3 3" xfId="120"/>
    <cellStyle name="常规 3 3 4" xfId="121"/>
    <cellStyle name="常规 3 4" xfId="122"/>
    <cellStyle name="常规 3 4 2" xfId="123"/>
    <cellStyle name="常规 3 4 3" xfId="124"/>
    <cellStyle name="常规 3 4 4" xfId="125"/>
    <cellStyle name="常规 3 5" xfId="126"/>
    <cellStyle name="常规 3 6" xfId="127"/>
    <cellStyle name="常规 3 7" xfId="128"/>
    <cellStyle name="常规 3 8" xfId="129"/>
    <cellStyle name="常规 3 9" xfId="130"/>
    <cellStyle name="常规 3_长沙" xfId="131"/>
    <cellStyle name="常规 30" xfId="132"/>
    <cellStyle name="常规 31" xfId="133"/>
    <cellStyle name="常规 32" xfId="134"/>
    <cellStyle name="常规 34" xfId="135"/>
    <cellStyle name="常规 35" xfId="136"/>
    <cellStyle name="常规 38" xfId="137"/>
    <cellStyle name="常规 39" xfId="138"/>
    <cellStyle name="常规 4" xfId="139"/>
    <cellStyle name="常规 4 2" xfId="140"/>
    <cellStyle name="常规 4 2 2" xfId="141"/>
    <cellStyle name="常规 4 2 3" xfId="142"/>
    <cellStyle name="常规 4 2 4" xfId="143"/>
    <cellStyle name="常规 4 3" xfId="144"/>
    <cellStyle name="常规 4 3 2" xfId="145"/>
    <cellStyle name="常规 4 3 3" xfId="146"/>
    <cellStyle name="常规 4 3 4" xfId="147"/>
    <cellStyle name="常规 4 4" xfId="148"/>
    <cellStyle name="常规 4 4 2" xfId="149"/>
    <cellStyle name="常规 4 4 3" xfId="150"/>
    <cellStyle name="常规 4 4 4" xfId="151"/>
    <cellStyle name="常规 4 5" xfId="152"/>
    <cellStyle name="常规 4 6" xfId="153"/>
    <cellStyle name="常规 4_长沙" xfId="154"/>
    <cellStyle name="常规 40" xfId="155"/>
    <cellStyle name="常规 41" xfId="156"/>
    <cellStyle name="常规 44" xfId="157"/>
    <cellStyle name="常规 45" xfId="158"/>
    <cellStyle name="常规 46" xfId="159"/>
    <cellStyle name="常规 48" xfId="160"/>
    <cellStyle name="常规 49" xfId="161"/>
    <cellStyle name="常规 5" xfId="162"/>
    <cellStyle name="常规 50" xfId="163"/>
    <cellStyle name="常规 53" xfId="164"/>
    <cellStyle name="常规 54" xfId="165"/>
    <cellStyle name="常规 55" xfId="166"/>
    <cellStyle name="常规 57" xfId="167"/>
    <cellStyle name="常规 6" xfId="168"/>
    <cellStyle name="常规 6 2" xfId="169"/>
    <cellStyle name="常规 6 3" xfId="170"/>
    <cellStyle name="常规 6 4" xfId="171"/>
    <cellStyle name="常规 6_长沙" xfId="172"/>
    <cellStyle name="常规 7" xfId="173"/>
    <cellStyle name="常规 7 2" xfId="174"/>
    <cellStyle name="常规 7 2 2" xfId="175"/>
    <cellStyle name="常规 7 2 3" xfId="176"/>
    <cellStyle name="常规 7 2 4" xfId="177"/>
    <cellStyle name="常规 7 3" xfId="178"/>
    <cellStyle name="常规 7 3 2" xfId="179"/>
    <cellStyle name="常规 7 3 3" xfId="180"/>
    <cellStyle name="常规 7 3 4" xfId="181"/>
    <cellStyle name="常规 7 4" xfId="182"/>
    <cellStyle name="常规 7 4 2" xfId="183"/>
    <cellStyle name="常规 7 4 3" xfId="184"/>
    <cellStyle name="常规 7 4 4" xfId="185"/>
    <cellStyle name="常规 7 5" xfId="186"/>
    <cellStyle name="常规 7 6" xfId="187"/>
    <cellStyle name="常规 7 7" xfId="188"/>
    <cellStyle name="常规 7 8" xfId="189"/>
    <cellStyle name="常规 7 9" xfId="190"/>
    <cellStyle name="常规 7_长沙" xfId="191"/>
    <cellStyle name="常规 8" xfId="192"/>
    <cellStyle name="常规 8 2" xfId="193"/>
    <cellStyle name="常规 8 2 2" xfId="194"/>
    <cellStyle name="常规 8 2 3" xfId="195"/>
    <cellStyle name="常规 8 2 4" xfId="196"/>
    <cellStyle name="常规 8 3" xfId="197"/>
    <cellStyle name="常规 8 3 2" xfId="198"/>
    <cellStyle name="常规 8 3 3" xfId="199"/>
    <cellStyle name="常规 8 3 4" xfId="200"/>
    <cellStyle name="常规 8 4" xfId="201"/>
    <cellStyle name="常规 8 4 2" xfId="202"/>
    <cellStyle name="常规 8 4 3" xfId="203"/>
    <cellStyle name="常规 8 4 4" xfId="204"/>
    <cellStyle name="常规 8 5" xfId="205"/>
    <cellStyle name="常规 8 6" xfId="206"/>
    <cellStyle name="常规 8 7" xfId="207"/>
    <cellStyle name="常规 8 8" xfId="208"/>
    <cellStyle name="常规 8 9" xfId="209"/>
    <cellStyle name="常规 8_长沙" xfId="210"/>
    <cellStyle name="常规 9" xfId="211"/>
    <cellStyle name="常规_2006年部门预算财政表（方案二） 2" xfId="212"/>
    <cellStyle name="常规_Sheet1 2 2" xfId="213"/>
    <cellStyle name="常规_市本级2002年单位预算" xfId="214"/>
    <cellStyle name="好_长沙" xfId="215"/>
    <cellStyle name="千位[0]_E22" xfId="216"/>
    <cellStyle name="千位_E22" xfId="217"/>
    <cellStyle name="千位分隔 2" xfId="218"/>
    <cellStyle name="千位分隔 3" xfId="219"/>
    <cellStyle name="千位分隔 4" xfId="220"/>
    <cellStyle name="千位分隔[0] 2" xfId="221"/>
    <cellStyle name="千位分隔[0] 2 2" xfId="222"/>
    <cellStyle name="千位分隔[0] 3" xfId="223"/>
    <cellStyle name="千位分隔[0] 3 2" xfId="224"/>
    <cellStyle name="千位分隔[0] 4" xfId="225"/>
    <cellStyle name="样式 1" xfId="2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15;&#31639;/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915;&#31639;/2011&#24180;&#39044;&#31639;&#25351;&#26631;&#24080;(12.1.19&#23450;&#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
    </sheetNames>
    <definedNames>
      <definedName name="BM8_SelectZBM.BM8_ZBMChangeKMM" refersTo="#REF!"/>
      <definedName name="BM8_SelectZBM.BM8_ZBMminusOption" refersTo="#REF!"/>
      <definedName name="BM8_SelectZBM.BM8_ZBMSumOption" refersTo="#REF!"/>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单位指标查询"/>
      <sheetName val="单位指标查询 (原稿)"/>
      <sheetName val="单位指标查询 (农业科排渍)"/>
      <sheetName val="市本级指标帐"/>
      <sheetName val="单位指标科目调整明细表"/>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round/>
        </a:ln>
      </a:spPr>
      <a:bodyPr/>
      <a:lst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B6"/>
  <sheetViews>
    <sheetView workbookViewId="0"/>
  </sheetViews>
  <sheetFormatPr defaultColWidth="8.75" defaultRowHeight="15.75"/>
  <sheetData>
    <row r="2" spans="1:2">
      <c r="A2" t="s">
        <v>0</v>
      </c>
      <c r="B2" t="s">
        <v>1</v>
      </c>
    </row>
    <row r="3" spans="1:2">
      <c r="A3" t="s">
        <v>2</v>
      </c>
      <c r="B3">
        <v>7</v>
      </c>
    </row>
    <row r="4" spans="1:2">
      <c r="A4" t="s">
        <v>3</v>
      </c>
      <c r="B4">
        <v>2</v>
      </c>
    </row>
    <row r="5" spans="1:2">
      <c r="A5" t="s">
        <v>4</v>
      </c>
      <c r="B5">
        <v>282</v>
      </c>
    </row>
    <row r="6" spans="1:2">
      <c r="A6" t="s">
        <v>5</v>
      </c>
      <c r="B6">
        <v>25</v>
      </c>
    </row>
  </sheetData>
  <phoneticPr fontId="15"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sheetPr>
    <tabColor indexed="10"/>
  </sheetPr>
  <dimension ref="A1:W92"/>
  <sheetViews>
    <sheetView showZeros="0" tabSelected="1" workbookViewId="0">
      <selection activeCell="Y8" sqref="Y8"/>
    </sheetView>
  </sheetViews>
  <sheetFormatPr defaultColWidth="8.75" defaultRowHeight="14.25"/>
  <cols>
    <col min="1" max="1" width="37.125" style="1" customWidth="1"/>
    <col min="2" max="2" width="11" style="2" customWidth="1"/>
    <col min="3" max="3" width="79.75" style="1" customWidth="1"/>
    <col min="4" max="4" width="13.375" style="1" customWidth="1"/>
    <col min="5" max="5" width="9.5" style="1" hidden="1" customWidth="1"/>
    <col min="6" max="9" width="10.5" style="1" hidden="1" customWidth="1"/>
    <col min="10" max="10" width="9" style="1" hidden="1" customWidth="1"/>
    <col min="11" max="11" width="10.5" style="1" hidden="1" customWidth="1"/>
    <col min="12" max="12" width="13.125" style="1" hidden="1" customWidth="1"/>
    <col min="13" max="14" width="9" style="1" hidden="1" customWidth="1"/>
    <col min="15" max="15" width="10.5" style="1" hidden="1" customWidth="1"/>
    <col min="16" max="19" width="9" style="1" hidden="1" customWidth="1"/>
    <col min="20" max="20" width="46.875" style="1" hidden="1" customWidth="1"/>
    <col min="21" max="21" width="11.625" style="1" hidden="1" customWidth="1"/>
    <col min="22" max="22" width="10.5" style="1" customWidth="1"/>
    <col min="23" max="24" width="9.5" style="1" customWidth="1"/>
    <col min="25" max="16384" width="8.75" style="1"/>
  </cols>
  <sheetData>
    <row r="1" spans="1:20" ht="40.5" customHeight="1">
      <c r="A1" s="63" t="s">
        <v>183</v>
      </c>
      <c r="B1" s="61"/>
      <c r="C1" s="61"/>
      <c r="D1" s="61"/>
    </row>
    <row r="2" spans="1:20" ht="21" customHeight="1">
      <c r="C2" s="62" t="s">
        <v>6</v>
      </c>
      <c r="D2" s="62"/>
    </row>
    <row r="3" spans="1:20" ht="36.75" customHeight="1">
      <c r="A3" s="3" t="s">
        <v>7</v>
      </c>
      <c r="B3" s="4" t="s">
        <v>8</v>
      </c>
      <c r="C3" s="5" t="s">
        <v>9</v>
      </c>
      <c r="D3" s="5" t="s">
        <v>10</v>
      </c>
      <c r="G3" s="1" t="e">
        <f>AND(#REF!=0,B3=0)</f>
        <v>#REF!</v>
      </c>
      <c r="I3" s="9" t="e">
        <f>+#REF!-#REF!</f>
        <v>#REF!</v>
      </c>
      <c r="K3" s="1">
        <v>500</v>
      </c>
    </row>
    <row r="4" spans="1:20" ht="36" customHeight="1">
      <c r="A4" s="56" t="s">
        <v>176</v>
      </c>
      <c r="B4" s="6">
        <f>+B5+SUM(B9:B25)</f>
        <v>5998.24</v>
      </c>
      <c r="C4" s="7" t="s">
        <v>11</v>
      </c>
      <c r="D4" s="6"/>
      <c r="G4" s="1" t="e">
        <f>AND(#REF!=0,B4=0)</f>
        <v>#REF!</v>
      </c>
    </row>
    <row r="5" spans="1:20" ht="27.75" customHeight="1">
      <c r="A5" s="22" t="s">
        <v>12</v>
      </c>
      <c r="B5" s="23">
        <f>SUM(B6:B8)</f>
        <v>2020</v>
      </c>
      <c r="C5" s="7"/>
      <c r="D5" s="5"/>
      <c r="G5" s="1" t="e">
        <f>AND(#REF!=0,B5=0)</f>
        <v>#REF!</v>
      </c>
    </row>
    <row r="6" spans="1:20" ht="66.95" customHeight="1">
      <c r="A6" s="22" t="s">
        <v>13</v>
      </c>
      <c r="B6" s="6">
        <v>220</v>
      </c>
      <c r="C6" s="24" t="s">
        <v>14</v>
      </c>
      <c r="D6" s="5"/>
      <c r="G6" s="1" t="e">
        <f>AND(#REF!=0,B6=0)</f>
        <v>#REF!</v>
      </c>
    </row>
    <row r="7" spans="1:20" ht="36.75" customHeight="1">
      <c r="A7" s="22" t="s">
        <v>15</v>
      </c>
      <c r="B7" s="6">
        <v>80</v>
      </c>
      <c r="C7" s="25" t="s">
        <v>16</v>
      </c>
      <c r="D7" s="5"/>
      <c r="G7" s="1" t="e">
        <f>AND(#REF!=0,B7=0)</f>
        <v>#REF!</v>
      </c>
    </row>
    <row r="8" spans="1:20" ht="114" customHeight="1">
      <c r="A8" s="22" t="s">
        <v>17</v>
      </c>
      <c r="B8" s="6">
        <v>1720</v>
      </c>
      <c r="C8" s="26" t="s">
        <v>18</v>
      </c>
      <c r="D8" s="5"/>
      <c r="G8" s="1" t="e">
        <f>AND(#REF!=0,B8=0)</f>
        <v>#REF!</v>
      </c>
      <c r="T8" s="1" t="s">
        <v>19</v>
      </c>
    </row>
    <row r="9" spans="1:20" ht="42" customHeight="1">
      <c r="A9" s="22" t="s">
        <v>20</v>
      </c>
      <c r="B9" s="6">
        <v>233</v>
      </c>
      <c r="C9" s="7" t="s">
        <v>21</v>
      </c>
      <c r="D9" s="5"/>
      <c r="G9" s="1" t="e">
        <f>AND(#REF!=0,B9=0)</f>
        <v>#REF!</v>
      </c>
    </row>
    <row r="10" spans="1:20" ht="42" customHeight="1">
      <c r="A10" s="22" t="s">
        <v>22</v>
      </c>
      <c r="B10" s="27">
        <v>1136</v>
      </c>
      <c r="C10" s="7" t="s">
        <v>23</v>
      </c>
      <c r="D10" s="5"/>
      <c r="G10" s="1" t="e">
        <f>AND(#REF!=0,B10=0)</f>
        <v>#REF!</v>
      </c>
      <c r="T10" s="1" t="s">
        <v>24</v>
      </c>
    </row>
    <row r="11" spans="1:20" ht="36.75" customHeight="1">
      <c r="A11" s="22" t="s">
        <v>25</v>
      </c>
      <c r="B11" s="6">
        <v>97</v>
      </c>
      <c r="C11" s="7" t="s">
        <v>21</v>
      </c>
      <c r="D11" s="5"/>
      <c r="G11" s="1" t="e">
        <f>AND(#REF!=0,B11=0)</f>
        <v>#REF!</v>
      </c>
    </row>
    <row r="12" spans="1:20" ht="108.95" customHeight="1">
      <c r="A12" s="22" t="s">
        <v>26</v>
      </c>
      <c r="B12" s="6">
        <v>170</v>
      </c>
      <c r="C12" s="28" t="s">
        <v>27</v>
      </c>
      <c r="D12" s="5"/>
      <c r="G12" s="1" t="e">
        <f>AND(#REF!=0,B12=0)</f>
        <v>#REF!</v>
      </c>
    </row>
    <row r="13" spans="1:20" ht="36.75" customHeight="1">
      <c r="A13" s="22" t="s">
        <v>28</v>
      </c>
      <c r="B13" s="6">
        <v>286.94</v>
      </c>
      <c r="C13" s="7" t="s">
        <v>29</v>
      </c>
      <c r="D13" s="5"/>
      <c r="G13" s="1" t="e">
        <f>AND(#REF!=0,B13=0)</f>
        <v>#REF!</v>
      </c>
    </row>
    <row r="14" spans="1:20" ht="60" customHeight="1">
      <c r="A14" s="29" t="s">
        <v>30</v>
      </c>
      <c r="B14" s="6">
        <v>119</v>
      </c>
      <c r="C14" s="30" t="s">
        <v>31</v>
      </c>
      <c r="D14" s="5"/>
      <c r="G14" s="1" t="e">
        <f>AND(#REF!=0,B14=0)</f>
        <v>#REF!</v>
      </c>
    </row>
    <row r="15" spans="1:20" ht="72" customHeight="1">
      <c r="A15" s="29" t="s">
        <v>32</v>
      </c>
      <c r="B15" s="6">
        <v>20</v>
      </c>
      <c r="C15" s="30" t="s">
        <v>33</v>
      </c>
      <c r="D15" s="5"/>
      <c r="G15" s="1" t="e">
        <f>AND(#REF!=0,B15=0)</f>
        <v>#REF!</v>
      </c>
    </row>
    <row r="16" spans="1:20" ht="36.75" customHeight="1">
      <c r="A16" s="31" t="s">
        <v>34</v>
      </c>
      <c r="B16" s="6">
        <v>100</v>
      </c>
      <c r="C16" s="32" t="s">
        <v>35</v>
      </c>
      <c r="D16" s="5"/>
      <c r="G16" s="1" t="e">
        <f>AND(#REF!=0,B16=0)</f>
        <v>#REF!</v>
      </c>
      <c r="T16" s="1" t="s">
        <v>36</v>
      </c>
    </row>
    <row r="17" spans="1:20" ht="36.75" customHeight="1">
      <c r="A17" s="22" t="s">
        <v>37</v>
      </c>
      <c r="B17" s="6">
        <v>200</v>
      </c>
      <c r="C17" s="33" t="s">
        <v>38</v>
      </c>
      <c r="D17" s="5"/>
      <c r="G17" s="1" t="e">
        <f>AND(#REF!=0,B17=0)</f>
        <v>#REF!</v>
      </c>
      <c r="T17" s="1" t="s">
        <v>36</v>
      </c>
    </row>
    <row r="18" spans="1:20" ht="36.75" customHeight="1">
      <c r="A18" s="22" t="s">
        <v>39</v>
      </c>
      <c r="B18" s="6">
        <v>20</v>
      </c>
      <c r="C18" s="34" t="s">
        <v>40</v>
      </c>
      <c r="D18" s="5"/>
      <c r="G18" s="1" t="e">
        <f>AND(#REF!=0,B18=0)</f>
        <v>#REF!</v>
      </c>
      <c r="T18" s="1" t="s">
        <v>36</v>
      </c>
    </row>
    <row r="19" spans="1:20" ht="88.5" customHeight="1">
      <c r="A19" s="22" t="s">
        <v>41</v>
      </c>
      <c r="B19" s="6">
        <v>150</v>
      </c>
      <c r="C19" s="35" t="s">
        <v>42</v>
      </c>
      <c r="D19" s="5"/>
      <c r="G19" s="1" t="e">
        <f>AND(#REF!=0,B19=0)</f>
        <v>#REF!</v>
      </c>
      <c r="T19" s="1" t="s">
        <v>36</v>
      </c>
    </row>
    <row r="20" spans="1:20" ht="42" customHeight="1">
      <c r="A20" s="16" t="s">
        <v>43</v>
      </c>
      <c r="B20" s="6">
        <v>60</v>
      </c>
      <c r="C20" s="10" t="s">
        <v>44</v>
      </c>
      <c r="D20" s="5"/>
      <c r="G20" s="1" t="e">
        <f>AND(#REF!=0,B20=0)</f>
        <v>#REF!</v>
      </c>
    </row>
    <row r="21" spans="1:20" ht="66" customHeight="1">
      <c r="A21" s="22" t="s">
        <v>45</v>
      </c>
      <c r="B21" s="6">
        <v>8.8000000000000007</v>
      </c>
      <c r="C21" s="36" t="s">
        <v>46</v>
      </c>
      <c r="D21" s="5"/>
      <c r="G21" s="1" t="e">
        <f>AND(#REF!=0,B21=0)</f>
        <v>#REF!</v>
      </c>
    </row>
    <row r="22" spans="1:20" ht="66.75" customHeight="1">
      <c r="A22" s="37" t="s">
        <v>47</v>
      </c>
      <c r="B22" s="6">
        <v>52.5</v>
      </c>
      <c r="C22" s="21" t="s">
        <v>48</v>
      </c>
      <c r="D22" s="5"/>
      <c r="G22" s="1" t="e">
        <f>AND(#REF!=0,B22=0)</f>
        <v>#REF!</v>
      </c>
    </row>
    <row r="23" spans="1:20" ht="56.25" customHeight="1">
      <c r="A23" s="22" t="s">
        <v>49</v>
      </c>
      <c r="B23" s="6">
        <v>70</v>
      </c>
      <c r="C23" s="7" t="s">
        <v>50</v>
      </c>
      <c r="D23" s="5"/>
      <c r="G23" s="1" t="e">
        <f>AND(#REF!=0,B23=0)</f>
        <v>#REF!</v>
      </c>
    </row>
    <row r="24" spans="1:20" ht="93" customHeight="1">
      <c r="A24" s="22" t="s">
        <v>51</v>
      </c>
      <c r="B24" s="6">
        <v>1215</v>
      </c>
      <c r="C24" s="7" t="s">
        <v>52</v>
      </c>
      <c r="D24" s="5"/>
      <c r="G24" s="1" t="e">
        <f>AND(#REF!=0,B24=0)</f>
        <v>#REF!</v>
      </c>
    </row>
    <row r="25" spans="1:20" ht="45" customHeight="1">
      <c r="A25" s="39" t="s">
        <v>53</v>
      </c>
      <c r="B25" s="6">
        <v>40</v>
      </c>
      <c r="C25" s="7" t="s">
        <v>54</v>
      </c>
      <c r="D25" s="5"/>
      <c r="G25" s="1" t="e">
        <f>AND(#REF!=0,B25=0)</f>
        <v>#REF!</v>
      </c>
    </row>
    <row r="26" spans="1:20" ht="36.75" customHeight="1">
      <c r="A26" s="57" t="s">
        <v>177</v>
      </c>
      <c r="B26" s="20">
        <f>SUM(B27:B28)</f>
        <v>1141.07</v>
      </c>
      <c r="C26" s="7"/>
      <c r="D26" s="5"/>
      <c r="G26" s="1" t="e">
        <f>AND(#REF!=0,B26=0)</f>
        <v>#REF!</v>
      </c>
    </row>
    <row r="27" spans="1:20" ht="69" customHeight="1">
      <c r="A27" s="40" t="s">
        <v>55</v>
      </c>
      <c r="B27" s="6">
        <v>141.07</v>
      </c>
      <c r="C27" s="42" t="s">
        <v>56</v>
      </c>
      <c r="D27" s="5"/>
      <c r="G27" s="1" t="e">
        <f>AND(#REF!=0,B27=0)</f>
        <v>#REF!</v>
      </c>
    </row>
    <row r="28" spans="1:20" ht="111.75" customHeight="1">
      <c r="A28" s="16" t="s">
        <v>57</v>
      </c>
      <c r="B28" s="13">
        <v>1000</v>
      </c>
      <c r="C28" s="42" t="s">
        <v>58</v>
      </c>
      <c r="D28" s="5"/>
      <c r="G28" s="1" t="e">
        <f>AND(#REF!=0,B28=0)</f>
        <v>#REF!</v>
      </c>
    </row>
    <row r="29" spans="1:20" ht="31.5" customHeight="1">
      <c r="A29" s="58" t="s">
        <v>178</v>
      </c>
      <c r="B29" s="41">
        <f>SUM(B30:B33)</f>
        <v>520.48</v>
      </c>
      <c r="C29" s="42"/>
      <c r="D29" s="5"/>
      <c r="G29" s="1" t="e">
        <f>AND(#REF!=0,B29=0)</f>
        <v>#REF!</v>
      </c>
    </row>
    <row r="30" spans="1:20" ht="36.75" customHeight="1">
      <c r="A30" s="43" t="s">
        <v>59</v>
      </c>
      <c r="B30" s="6">
        <v>200</v>
      </c>
      <c r="C30" s="45" t="s">
        <v>60</v>
      </c>
      <c r="D30" s="5"/>
      <c r="G30" s="1" t="e">
        <f>AND(#REF!=0,B30=0)</f>
        <v>#REF!</v>
      </c>
    </row>
    <row r="31" spans="1:20" ht="58.5" customHeight="1">
      <c r="A31" s="37" t="s">
        <v>61</v>
      </c>
      <c r="B31" s="6">
        <v>35.479999999999997</v>
      </c>
      <c r="C31" s="46" t="s">
        <v>62</v>
      </c>
      <c r="D31" s="5"/>
      <c r="G31" s="1" t="e">
        <f>AND(#REF!=0,B31=0)</f>
        <v>#REF!</v>
      </c>
    </row>
    <row r="32" spans="1:20" ht="81.75" customHeight="1">
      <c r="A32" s="37" t="s">
        <v>63</v>
      </c>
      <c r="B32" s="6">
        <v>235</v>
      </c>
      <c r="C32" s="47" t="s">
        <v>64</v>
      </c>
      <c r="D32" s="5"/>
      <c r="G32" s="1" t="e">
        <f>AND(#REF!=0,B32=0)</f>
        <v>#REF!</v>
      </c>
    </row>
    <row r="33" spans="1:7" ht="60" customHeight="1">
      <c r="A33" s="37" t="s">
        <v>65</v>
      </c>
      <c r="B33" s="6">
        <v>50</v>
      </c>
      <c r="C33" s="21" t="s">
        <v>66</v>
      </c>
      <c r="D33" s="5"/>
      <c r="G33" s="1" t="e">
        <f>AND(#REF!=0,B33=0)</f>
        <v>#REF!</v>
      </c>
    </row>
    <row r="34" spans="1:7" ht="36.75" customHeight="1">
      <c r="A34" s="59" t="s">
        <v>179</v>
      </c>
      <c r="B34" s="38">
        <f>SUM(B35:B54)</f>
        <v>14169.279999999999</v>
      </c>
      <c r="C34" s="21"/>
      <c r="D34" s="5"/>
      <c r="G34" s="1" t="e">
        <f>AND(#REF!=0,B34=0)</f>
        <v>#REF!</v>
      </c>
    </row>
    <row r="35" spans="1:7" ht="98.25" customHeight="1">
      <c r="A35" s="7" t="s">
        <v>67</v>
      </c>
      <c r="B35" s="6">
        <v>10000</v>
      </c>
      <c r="C35" s="45" t="s">
        <v>68</v>
      </c>
      <c r="D35" s="8"/>
      <c r="G35" s="1" t="e">
        <f>AND(#REF!=0,B35=0)</f>
        <v>#REF!</v>
      </c>
    </row>
    <row r="36" spans="1:7" ht="44.25" customHeight="1">
      <c r="A36" s="7" t="s">
        <v>69</v>
      </c>
      <c r="B36" s="6">
        <v>783.34</v>
      </c>
      <c r="C36" s="11" t="s">
        <v>70</v>
      </c>
      <c r="D36" s="5"/>
      <c r="G36" s="1" t="e">
        <f>AND(#REF!=0,B36=0)</f>
        <v>#REF!</v>
      </c>
    </row>
    <row r="37" spans="1:7" ht="57" customHeight="1">
      <c r="A37" s="7" t="s">
        <v>71</v>
      </c>
      <c r="B37" s="44">
        <v>351</v>
      </c>
      <c r="C37" s="45" t="s">
        <v>72</v>
      </c>
      <c r="D37" s="5"/>
      <c r="G37" s="1" t="e">
        <f>AND(#REF!=0,B37=0)</f>
        <v>#REF!</v>
      </c>
    </row>
    <row r="38" spans="1:7" ht="52.5" customHeight="1">
      <c r="A38" s="7" t="s">
        <v>73</v>
      </c>
      <c r="B38" s="6">
        <v>840</v>
      </c>
      <c r="C38" s="48" t="s">
        <v>74</v>
      </c>
      <c r="D38" s="5"/>
      <c r="G38" s="1" t="e">
        <f>AND(#REF!=0,B38=0)</f>
        <v>#REF!</v>
      </c>
    </row>
    <row r="39" spans="1:7" ht="51.75" customHeight="1">
      <c r="A39" s="7" t="s">
        <v>75</v>
      </c>
      <c r="B39" s="44">
        <v>130</v>
      </c>
      <c r="C39" s="45" t="s">
        <v>76</v>
      </c>
      <c r="D39" s="5"/>
      <c r="G39" s="1" t="e">
        <f>AND(#REF!=0,B39=0)</f>
        <v>#REF!</v>
      </c>
    </row>
    <row r="40" spans="1:7" ht="70.5" customHeight="1">
      <c r="A40" s="7" t="s">
        <v>77</v>
      </c>
      <c r="B40" s="6">
        <v>68</v>
      </c>
      <c r="C40" s="48" t="s">
        <v>78</v>
      </c>
      <c r="D40" s="5"/>
      <c r="G40" s="1" t="e">
        <f>AND(#REF!=0,B40=0)</f>
        <v>#REF!</v>
      </c>
    </row>
    <row r="41" spans="1:7" ht="69.75" customHeight="1">
      <c r="A41" s="7" t="s">
        <v>79</v>
      </c>
      <c r="B41" s="44">
        <v>83.55</v>
      </c>
      <c r="C41" s="45" t="s">
        <v>80</v>
      </c>
      <c r="D41" s="5"/>
      <c r="G41" s="1" t="e">
        <f>AND(#REF!=0,B41=0)</f>
        <v>#REF!</v>
      </c>
    </row>
    <row r="42" spans="1:7" ht="48.75" customHeight="1">
      <c r="A42" s="7" t="s">
        <v>81</v>
      </c>
      <c r="B42" s="44">
        <v>481</v>
      </c>
      <c r="C42" s="43" t="s">
        <v>82</v>
      </c>
      <c r="D42" s="5"/>
      <c r="G42" s="1" t="e">
        <f>AND(#REF!=0,B42=0)</f>
        <v>#REF!</v>
      </c>
    </row>
    <row r="43" spans="1:7" ht="72.75" customHeight="1">
      <c r="A43" s="7" t="s">
        <v>83</v>
      </c>
      <c r="B43" s="44">
        <v>26.83</v>
      </c>
      <c r="C43" s="45" t="s">
        <v>84</v>
      </c>
      <c r="D43" s="5"/>
      <c r="G43" s="1" t="e">
        <f>AND(#REF!=0,B43=0)</f>
        <v>#REF!</v>
      </c>
    </row>
    <row r="44" spans="1:7" ht="70.5" customHeight="1">
      <c r="A44" s="7" t="s">
        <v>85</v>
      </c>
      <c r="B44" s="44">
        <v>143</v>
      </c>
      <c r="C44" s="45" t="s">
        <v>86</v>
      </c>
      <c r="D44" s="5"/>
      <c r="G44" s="1" t="e">
        <f>AND(#REF!=0,B44=0)</f>
        <v>#REF!</v>
      </c>
    </row>
    <row r="45" spans="1:7" ht="52.5" customHeight="1">
      <c r="A45" s="43" t="s">
        <v>87</v>
      </c>
      <c r="B45" s="44">
        <v>140.18</v>
      </c>
      <c r="C45" s="45" t="s">
        <v>88</v>
      </c>
      <c r="D45" s="5"/>
      <c r="G45" s="1" t="e">
        <f>AND(#REF!=0,B45=0)</f>
        <v>#REF!</v>
      </c>
    </row>
    <row r="46" spans="1:7" ht="80.25" customHeight="1">
      <c r="A46" s="43" t="s">
        <v>89</v>
      </c>
      <c r="B46" s="44">
        <v>70</v>
      </c>
      <c r="C46" s="45" t="s">
        <v>90</v>
      </c>
      <c r="D46" s="5"/>
      <c r="G46" s="1" t="e">
        <f>AND(#REF!=0,B46=0)</f>
        <v>#REF!</v>
      </c>
    </row>
    <row r="47" spans="1:7" ht="77.25" customHeight="1">
      <c r="A47" s="7" t="s">
        <v>91</v>
      </c>
      <c r="B47" s="6">
        <v>300</v>
      </c>
      <c r="C47" s="11" t="s">
        <v>92</v>
      </c>
      <c r="D47" s="5"/>
      <c r="G47" s="1" t="e">
        <f>AND(#REF!=0,B47=0)</f>
        <v>#REF!</v>
      </c>
    </row>
    <row r="48" spans="1:7" ht="36.75" customHeight="1">
      <c r="A48" s="7" t="s">
        <v>93</v>
      </c>
      <c r="B48" s="6">
        <v>300</v>
      </c>
      <c r="C48" s="45" t="s">
        <v>94</v>
      </c>
      <c r="D48" s="5"/>
      <c r="G48" s="1" t="e">
        <f>AND(#REF!=0,B48=0)</f>
        <v>#REF!</v>
      </c>
    </row>
    <row r="49" spans="1:7" ht="78.75" customHeight="1">
      <c r="A49" s="7" t="s">
        <v>95</v>
      </c>
      <c r="B49" s="6">
        <v>102.13</v>
      </c>
      <c r="C49" s="49" t="s">
        <v>96</v>
      </c>
      <c r="D49" s="5"/>
      <c r="G49" s="1" t="e">
        <f>AND(#REF!=0,B49=0)</f>
        <v>#REF!</v>
      </c>
    </row>
    <row r="50" spans="1:7" ht="80.25" customHeight="1">
      <c r="A50" s="7" t="s">
        <v>97</v>
      </c>
      <c r="B50" s="6">
        <v>69.599999999999994</v>
      </c>
      <c r="C50" s="50" t="s">
        <v>98</v>
      </c>
      <c r="D50" s="5"/>
      <c r="G50" s="1" t="e">
        <f>AND(#REF!=0,B50=0)</f>
        <v>#REF!</v>
      </c>
    </row>
    <row r="51" spans="1:7" ht="63" customHeight="1">
      <c r="A51" s="7" t="s">
        <v>99</v>
      </c>
      <c r="B51" s="6">
        <v>57.96</v>
      </c>
      <c r="C51" s="45" t="s">
        <v>100</v>
      </c>
      <c r="D51" s="5"/>
      <c r="G51" s="1" t="e">
        <f>AND(#REF!=0,B51=0)</f>
        <v>#REF!</v>
      </c>
    </row>
    <row r="52" spans="1:7" ht="95.25" customHeight="1">
      <c r="A52" s="7" t="s">
        <v>101</v>
      </c>
      <c r="B52" s="6">
        <v>72.69</v>
      </c>
      <c r="C52" s="43" t="s">
        <v>102</v>
      </c>
      <c r="D52" s="5"/>
      <c r="G52" s="1" t="e">
        <f>AND(#REF!=0,B52=0)</f>
        <v>#REF!</v>
      </c>
    </row>
    <row r="53" spans="1:7" ht="36.75" customHeight="1">
      <c r="A53" s="7" t="s">
        <v>103</v>
      </c>
      <c r="B53" s="6">
        <v>50</v>
      </c>
      <c r="C53" s="7" t="s">
        <v>104</v>
      </c>
      <c r="D53" s="5"/>
      <c r="G53" s="1" t="e">
        <f>AND(#REF!=0,B53=0)</f>
        <v>#REF!</v>
      </c>
    </row>
    <row r="54" spans="1:7" ht="36.75" customHeight="1">
      <c r="A54" s="7" t="s">
        <v>105</v>
      </c>
      <c r="B54" s="6">
        <v>100</v>
      </c>
      <c r="C54" s="11" t="s">
        <v>106</v>
      </c>
      <c r="D54" s="5"/>
      <c r="G54" s="1" t="e">
        <f>AND(#REF!=0,B54=0)</f>
        <v>#REF!</v>
      </c>
    </row>
    <row r="55" spans="1:7" ht="36.75" customHeight="1">
      <c r="A55" s="56" t="s">
        <v>180</v>
      </c>
      <c r="B55" s="44">
        <f>SUM(B56:B66)+SUM(B71:B73)</f>
        <v>13654.099999999999</v>
      </c>
      <c r="C55" s="45"/>
      <c r="D55" s="8"/>
      <c r="G55" s="1" t="e">
        <f>AND(#REF!=0,B55=0)</f>
        <v>#REF!</v>
      </c>
    </row>
    <row r="56" spans="1:7" ht="108" customHeight="1">
      <c r="A56" s="7" t="s">
        <v>107</v>
      </c>
      <c r="B56" s="44">
        <v>500</v>
      </c>
      <c r="C56" s="49" t="s">
        <v>108</v>
      </c>
      <c r="D56" s="5"/>
      <c r="G56" s="1" t="e">
        <f>AND(#REF!=0,B56=0)</f>
        <v>#REF!</v>
      </c>
    </row>
    <row r="57" spans="1:7" ht="171" customHeight="1">
      <c r="A57" s="7" t="s">
        <v>109</v>
      </c>
      <c r="B57" s="44">
        <v>7934</v>
      </c>
      <c r="C57" s="49" t="s">
        <v>110</v>
      </c>
      <c r="D57" s="5"/>
      <c r="G57" s="1" t="e">
        <f>AND(#REF!=0,B57=0)</f>
        <v>#REF!</v>
      </c>
    </row>
    <row r="58" spans="1:7" ht="38.25" customHeight="1">
      <c r="A58" s="7" t="s">
        <v>111</v>
      </c>
      <c r="B58" s="6">
        <v>1426.3</v>
      </c>
      <c r="C58" s="51" t="s">
        <v>112</v>
      </c>
      <c r="D58" s="5"/>
      <c r="G58" s="1" t="e">
        <f>AND(#REF!=0,B58=0)</f>
        <v>#REF!</v>
      </c>
    </row>
    <row r="59" spans="1:7" ht="77.25" customHeight="1">
      <c r="A59" s="7" t="s">
        <v>113</v>
      </c>
      <c r="B59" s="44">
        <v>200</v>
      </c>
      <c r="C59" s="45" t="s">
        <v>114</v>
      </c>
      <c r="D59" s="5"/>
      <c r="G59" s="1" t="e">
        <f>AND(#REF!=0,B59=0)</f>
        <v>#REF!</v>
      </c>
    </row>
    <row r="60" spans="1:7" ht="54" customHeight="1">
      <c r="A60" s="7" t="s">
        <v>115</v>
      </c>
      <c r="B60" s="44">
        <v>168</v>
      </c>
      <c r="C60" s="45" t="s">
        <v>116</v>
      </c>
      <c r="D60" s="5"/>
      <c r="G60" s="1" t="e">
        <f>AND(#REF!=0,B60=0)</f>
        <v>#REF!</v>
      </c>
    </row>
    <row r="61" spans="1:7" ht="119.25" customHeight="1">
      <c r="A61" s="7" t="s">
        <v>117</v>
      </c>
      <c r="B61" s="6">
        <v>152.97999999999999</v>
      </c>
      <c r="C61" s="52" t="s">
        <v>118</v>
      </c>
      <c r="D61" s="5"/>
      <c r="G61" s="1" t="e">
        <f>AND(#REF!=0,B61=0)</f>
        <v>#REF!</v>
      </c>
    </row>
    <row r="62" spans="1:7" ht="56.25" customHeight="1">
      <c r="A62" s="7" t="s">
        <v>119</v>
      </c>
      <c r="B62" s="6">
        <v>155</v>
      </c>
      <c r="C62" s="45" t="s">
        <v>120</v>
      </c>
      <c r="D62" s="5"/>
      <c r="G62" s="1" t="e">
        <f>AND(#REF!=0,B62=0)</f>
        <v>#REF!</v>
      </c>
    </row>
    <row r="63" spans="1:7" ht="71.25" customHeight="1">
      <c r="A63" s="7" t="s">
        <v>121</v>
      </c>
      <c r="B63" s="44">
        <v>63.06</v>
      </c>
      <c r="C63" s="45" t="s">
        <v>122</v>
      </c>
      <c r="D63" s="5"/>
      <c r="G63" s="1" t="e">
        <f>AND(#REF!=0,B63=0)</f>
        <v>#REF!</v>
      </c>
    </row>
    <row r="64" spans="1:7" ht="55.5" customHeight="1">
      <c r="A64" s="7" t="s">
        <v>123</v>
      </c>
      <c r="B64" s="44">
        <v>400</v>
      </c>
      <c r="C64" s="45" t="s">
        <v>124</v>
      </c>
      <c r="D64" s="5"/>
      <c r="G64" s="1" t="e">
        <f>AND(#REF!=0,B64=0)</f>
        <v>#REF!</v>
      </c>
    </row>
    <row r="65" spans="1:7" ht="57" customHeight="1">
      <c r="A65" s="15" t="s">
        <v>125</v>
      </c>
      <c r="B65" s="6">
        <v>100</v>
      </c>
      <c r="C65" s="45" t="s">
        <v>126</v>
      </c>
      <c r="D65" s="5"/>
    </row>
    <row r="66" spans="1:7" ht="36.75" customHeight="1">
      <c r="A66" s="7" t="s">
        <v>127</v>
      </c>
      <c r="B66" s="6">
        <f>SUM(B67:B70)</f>
        <v>1655.76</v>
      </c>
      <c r="C66" s="7"/>
      <c r="D66" s="5"/>
      <c r="G66" s="1" t="e">
        <f>AND(#REF!=0,B66=0)</f>
        <v>#REF!</v>
      </c>
    </row>
    <row r="67" spans="1:7" ht="78" customHeight="1">
      <c r="A67" s="7" t="s">
        <v>128</v>
      </c>
      <c r="B67" s="6">
        <v>194</v>
      </c>
      <c r="C67" s="7" t="s">
        <v>129</v>
      </c>
      <c r="D67" s="5"/>
      <c r="G67" s="1" t="e">
        <f>AND(#REF!=0,B67=0)</f>
        <v>#REF!</v>
      </c>
    </row>
    <row r="68" spans="1:7" ht="94.5" customHeight="1">
      <c r="A68" s="7" t="s">
        <v>130</v>
      </c>
      <c r="B68" s="6">
        <v>1205</v>
      </c>
      <c r="C68" s="7" t="s">
        <v>131</v>
      </c>
      <c r="D68" s="5"/>
      <c r="G68" s="1" t="e">
        <f>AND(#REF!=0,B68=0)</f>
        <v>#REF!</v>
      </c>
    </row>
    <row r="69" spans="1:7" ht="67.5" customHeight="1">
      <c r="A69" s="7" t="s">
        <v>132</v>
      </c>
      <c r="B69" s="6">
        <v>196.76</v>
      </c>
      <c r="C69" s="7" t="s">
        <v>133</v>
      </c>
      <c r="D69" s="5"/>
      <c r="G69" s="1" t="e">
        <f>AND(#REF!=0,B69=0)</f>
        <v>#REF!</v>
      </c>
    </row>
    <row r="70" spans="1:7" ht="34.5" customHeight="1">
      <c r="A70" s="7" t="s">
        <v>134</v>
      </c>
      <c r="B70" s="6">
        <v>60</v>
      </c>
      <c r="C70" s="7" t="s">
        <v>135</v>
      </c>
      <c r="D70" s="5"/>
      <c r="G70" s="1" t="e">
        <f>AND(#REF!=0,B70=0)</f>
        <v>#REF!</v>
      </c>
    </row>
    <row r="71" spans="1:7" ht="67.5" customHeight="1">
      <c r="A71" s="15" t="s">
        <v>136</v>
      </c>
      <c r="B71" s="6">
        <v>55</v>
      </c>
      <c r="C71" s="45" t="s">
        <v>137</v>
      </c>
      <c r="D71" s="5"/>
      <c r="G71" s="1" t="e">
        <f>AND(#REF!=0,B71=0)</f>
        <v>#REF!</v>
      </c>
    </row>
    <row r="72" spans="1:7" ht="54" customHeight="1">
      <c r="A72" s="15" t="s">
        <v>138</v>
      </c>
      <c r="B72" s="6">
        <v>44</v>
      </c>
      <c r="C72" s="45" t="s">
        <v>139</v>
      </c>
      <c r="D72" s="5"/>
      <c r="G72" s="1" t="e">
        <f>AND(#REF!=0,B72=0)</f>
        <v>#REF!</v>
      </c>
    </row>
    <row r="73" spans="1:7" ht="36.75" customHeight="1">
      <c r="A73" s="53" t="s">
        <v>140</v>
      </c>
      <c r="B73" s="6">
        <v>800</v>
      </c>
      <c r="C73" s="45" t="s">
        <v>141</v>
      </c>
      <c r="D73" s="5"/>
      <c r="G73" s="1" t="e">
        <f>AND(#REF!=0,B73=0)</f>
        <v>#REF!</v>
      </c>
    </row>
    <row r="74" spans="1:7" ht="36.75" customHeight="1">
      <c r="A74" s="60" t="s">
        <v>181</v>
      </c>
      <c r="B74" s="6">
        <f>SUM(B75:B82)</f>
        <v>3516.15</v>
      </c>
      <c r="C74" s="45"/>
      <c r="D74" s="5"/>
      <c r="F74" s="9" t="e">
        <f>+B74-#REF!</f>
        <v>#REF!</v>
      </c>
      <c r="G74" s="1" t="e">
        <f>AND(#REF!=0,B74=0)</f>
        <v>#REF!</v>
      </c>
    </row>
    <row r="75" spans="1:7" ht="104.25" customHeight="1">
      <c r="A75" s="16" t="s">
        <v>142</v>
      </c>
      <c r="B75" s="17">
        <v>2000</v>
      </c>
      <c r="C75" s="19" t="s">
        <v>143</v>
      </c>
      <c r="D75" s="5"/>
      <c r="G75" s="1" t="e">
        <f>AND(#REF!=0,B75=0)</f>
        <v>#REF!</v>
      </c>
    </row>
    <row r="76" spans="1:7" ht="36.75" customHeight="1">
      <c r="A76" s="16" t="s">
        <v>144</v>
      </c>
      <c r="B76" s="17">
        <v>200</v>
      </c>
      <c r="C76" s="16" t="s">
        <v>145</v>
      </c>
      <c r="D76" s="5"/>
      <c r="G76" s="1" t="e">
        <f>AND(#REF!=0,B76=0)</f>
        <v>#REF!</v>
      </c>
    </row>
    <row r="77" spans="1:7" ht="39" customHeight="1">
      <c r="A77" s="7" t="s">
        <v>146</v>
      </c>
      <c r="B77" s="17">
        <v>981</v>
      </c>
      <c r="C77" s="7" t="s">
        <v>147</v>
      </c>
      <c r="D77" s="5"/>
      <c r="G77" s="1" t="e">
        <f>AND(#REF!=0,B77=0)</f>
        <v>#REF!</v>
      </c>
    </row>
    <row r="78" spans="1:7" ht="36.75" customHeight="1">
      <c r="A78" s="7" t="s">
        <v>148</v>
      </c>
      <c r="B78" s="6">
        <v>40</v>
      </c>
      <c r="C78" s="7" t="s">
        <v>149</v>
      </c>
      <c r="D78" s="5"/>
      <c r="G78" s="1" t="e">
        <f>AND(#REF!=0,B78=0)</f>
        <v>#REF!</v>
      </c>
    </row>
    <row r="79" spans="1:7" ht="68.25" customHeight="1">
      <c r="A79" s="16" t="s">
        <v>150</v>
      </c>
      <c r="B79" s="17">
        <v>40</v>
      </c>
      <c r="C79" s="16" t="s">
        <v>151</v>
      </c>
      <c r="D79" s="5"/>
      <c r="G79" s="1" t="e">
        <f>AND(#REF!=0,B79=0)</f>
        <v>#REF!</v>
      </c>
    </row>
    <row r="80" spans="1:7" ht="48.75" customHeight="1">
      <c r="A80" s="16" t="s">
        <v>152</v>
      </c>
      <c r="B80" s="17">
        <v>62</v>
      </c>
      <c r="C80" s="16" t="s">
        <v>153</v>
      </c>
      <c r="D80" s="5"/>
      <c r="G80" s="1" t="e">
        <f>AND(#REF!=0,B80=0)</f>
        <v>#REF!</v>
      </c>
    </row>
    <row r="81" spans="1:7" ht="51.75" customHeight="1">
      <c r="A81" s="16" t="s">
        <v>154</v>
      </c>
      <c r="B81" s="18">
        <v>40</v>
      </c>
      <c r="C81" s="16" t="s">
        <v>155</v>
      </c>
      <c r="D81" s="5"/>
      <c r="G81" s="1" t="e">
        <f>AND(#REF!=0,B81=0)</f>
        <v>#REF!</v>
      </c>
    </row>
    <row r="82" spans="1:7" ht="79.5" customHeight="1">
      <c r="A82" s="16" t="s">
        <v>156</v>
      </c>
      <c r="B82" s="18">
        <v>153.15</v>
      </c>
      <c r="C82" s="54" t="s">
        <v>157</v>
      </c>
      <c r="D82" s="5"/>
      <c r="G82" s="1" t="e">
        <f>AND(#REF!=0,B82=0)</f>
        <v>#REF!</v>
      </c>
    </row>
    <row r="83" spans="1:7" ht="36.75" customHeight="1">
      <c r="A83" s="56" t="s">
        <v>182</v>
      </c>
      <c r="B83" s="44">
        <f>SUM(B84:B88)</f>
        <v>1414.63</v>
      </c>
      <c r="C83" s="49"/>
      <c r="D83" s="5"/>
      <c r="G83" s="1" t="e">
        <f>AND(#REF!=0,B83=0)</f>
        <v>#REF!</v>
      </c>
    </row>
    <row r="84" spans="1:7" ht="70.5" customHeight="1">
      <c r="A84" s="16" t="s">
        <v>158</v>
      </c>
      <c r="B84" s="17">
        <v>70</v>
      </c>
      <c r="C84" s="19" t="s">
        <v>159</v>
      </c>
      <c r="D84" s="5"/>
      <c r="G84" s="1" t="e">
        <f>AND(#REF!=0,B84=0)</f>
        <v>#REF!</v>
      </c>
    </row>
    <row r="85" spans="1:7" ht="62.25" customHeight="1">
      <c r="A85" s="12" t="s">
        <v>160</v>
      </c>
      <c r="B85" s="13">
        <v>67.099999999999994</v>
      </c>
      <c r="C85" s="12" t="s">
        <v>161</v>
      </c>
      <c r="D85" s="14"/>
      <c r="G85" s="1" t="e">
        <f>AND(#REF!=0,B85=0)</f>
        <v>#REF!</v>
      </c>
    </row>
    <row r="86" spans="1:7" ht="42" customHeight="1">
      <c r="A86" s="12" t="s">
        <v>162</v>
      </c>
      <c r="B86" s="13">
        <v>55.53</v>
      </c>
      <c r="C86" s="12" t="s">
        <v>163</v>
      </c>
      <c r="D86" s="14"/>
      <c r="G86" s="1" t="e">
        <f>AND(#REF!=0,B86=0)</f>
        <v>#REF!</v>
      </c>
    </row>
    <row r="87" spans="1:7" ht="40.5" customHeight="1">
      <c r="A87" s="55" t="s">
        <v>164</v>
      </c>
      <c r="B87" s="13">
        <v>100</v>
      </c>
      <c r="C87" s="11" t="s">
        <v>165</v>
      </c>
      <c r="D87" s="14"/>
      <c r="G87" s="1" t="e">
        <f>AND(#REF!=0,B87=0)</f>
        <v>#REF!</v>
      </c>
    </row>
    <row r="88" spans="1:7" ht="36.75" customHeight="1">
      <c r="A88" s="7" t="s">
        <v>166</v>
      </c>
      <c r="B88" s="6">
        <f>SUM(B89:B92)</f>
        <v>1122</v>
      </c>
      <c r="C88" s="7" t="s">
        <v>167</v>
      </c>
      <c r="D88" s="5"/>
      <c r="G88" s="1" t="e">
        <f>AND(#REF!=0,B88=0)</f>
        <v>#REF!</v>
      </c>
    </row>
    <row r="89" spans="1:7" ht="36.75" customHeight="1">
      <c r="A89" s="7" t="s">
        <v>168</v>
      </c>
      <c r="B89" s="44">
        <v>408</v>
      </c>
      <c r="C89" s="45" t="s">
        <v>169</v>
      </c>
      <c r="D89" s="5"/>
      <c r="G89" s="1" t="e">
        <f>AND(#REF!=0,B89=0)</f>
        <v>#REF!</v>
      </c>
    </row>
    <row r="90" spans="1:7" ht="36.75" customHeight="1">
      <c r="A90" s="7" t="s">
        <v>170</v>
      </c>
      <c r="B90" s="44">
        <v>272</v>
      </c>
      <c r="C90" s="45" t="s">
        <v>171</v>
      </c>
      <c r="D90" s="5"/>
      <c r="G90" s="1" t="e">
        <f>AND(#REF!=0,B90=0)</f>
        <v>#REF!</v>
      </c>
    </row>
    <row r="91" spans="1:7" ht="67.5" customHeight="1">
      <c r="A91" s="7" t="s">
        <v>172</v>
      </c>
      <c r="B91" s="6">
        <v>34</v>
      </c>
      <c r="C91" s="7" t="s">
        <v>173</v>
      </c>
      <c r="D91" s="5"/>
      <c r="G91" s="1" t="e">
        <f>AND(#REF!=0,B91=0)</f>
        <v>#REF!</v>
      </c>
    </row>
    <row r="92" spans="1:7" ht="55.5" customHeight="1">
      <c r="A92" s="7" t="s">
        <v>174</v>
      </c>
      <c r="B92" s="6">
        <v>408</v>
      </c>
      <c r="C92" s="11" t="s">
        <v>175</v>
      </c>
      <c r="D92" s="5"/>
      <c r="G92" s="1" t="e">
        <f>AND(#REF!=0,B92=0)</f>
        <v>#REF!</v>
      </c>
    </row>
  </sheetData>
  <autoFilter ref="G1:G96"/>
  <mergeCells count="2">
    <mergeCell ref="A1:D1"/>
    <mergeCell ref="C2:D2"/>
  </mergeCells>
  <phoneticPr fontId="10" type="noConversion"/>
  <printOptions horizontalCentered="1" verticalCentered="1"/>
  <pageMargins left="0.59027777777777801" right="0.59027777777777801" top="0.59027777777777801" bottom="0.59027777777777801" header="0.31388888888888899" footer="0.43"/>
  <pageSetup paperSize="9" scale="74" firstPageNumber="2" fitToHeight="30"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Define</vt:lpstr>
      <vt:lpstr>2017年市本级重点民生项目</vt:lpstr>
      <vt:lpstr>'2017年市本级重点民生项目'!Print_Area</vt:lpstr>
      <vt:lpstr>'2017年市本级重点民生项目'!Print_Titles</vt:lpstr>
    </vt:vector>
  </TitlesOfParts>
  <Company>益阳市财政局</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预算科</dc:creator>
  <cp:lastModifiedBy>郑周</cp:lastModifiedBy>
  <cp:lastPrinted>2017-01-11T08:25:31Z</cp:lastPrinted>
  <dcterms:created xsi:type="dcterms:W3CDTF">2000-02-16T01:16:00Z</dcterms:created>
  <dcterms:modified xsi:type="dcterms:W3CDTF">2017-01-16T07:01:51Z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2052-9.1.0.4636</vt:lpwstr>
  </property>
</Properties>
</file>