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11.心血管系统等七类\益阳市征求意见稿\公示、发医疗机构版本\官网公示\"/>
    </mc:Choice>
  </mc:AlternateContent>
  <bookViews>
    <workbookView windowHeight="17775"/>
  </bookViews>
  <sheets>
    <sheet name="价格表" sheetId="11" r:id="rId1"/>
  </sheets>
  <externalReferences>
    <externalReference r:id="rId2"/>
  </externalReferences>
  <definedNames>
    <definedName name="_xlnm._FilterDatabase" localSheetId="0" hidden="1">价格表!$A$3:$P$139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<sst xmlns="http://schemas.openxmlformats.org/spreadsheetml/2006/main" count="640" uniqueCount="460">
  <si>
    <t>附件4-1</t>
  </si>
  <si>
    <t>益阳市一般治疗类医疗服务项目价格表（征求意见稿）</t>
  </si>
  <si>
    <t>序号</t>
  </si>
  <si>
    <t>国家项目代码</t>
  </si>
  <si>
    <t>立项指南项目名称</t>
  </si>
  <si>
    <t>服务
产出</t>
  </si>
  <si>
    <t>价格
构成</t>
  </si>
  <si>
    <t>加收项</t>
  </si>
  <si>
    <t>扩展项</t>
  </si>
  <si>
    <t>计价
单位</t>
  </si>
  <si>
    <t>计价
说明</t>
  </si>
  <si>
    <t>一类价格</t>
  </si>
  <si>
    <t>二类一档价格</t>
  </si>
  <si>
    <t>二类二档价格</t>
  </si>
  <si>
    <t>三类价格</t>
  </si>
  <si>
    <t>基层价格</t>
  </si>
  <si>
    <t>支付分类</t>
  </si>
  <si>
    <t>自付比例</t>
  </si>
  <si>
    <t>价格单位：元</t>
  </si>
  <si>
    <t>011203000010000</t>
  </si>
  <si>
    <t>采血费（末梢）</t>
  </si>
  <si>
    <t>通过末梢采集血液。</t>
  </si>
  <si>
    <t>所定价格涵盖核对信息、评估、定位、消毒、穿刺、采血、拔针、按压、血样保存、送检、处理用物等步骤所需的人力资源和基本物质资源消耗。</t>
  </si>
  <si>
    <t>次</t>
  </si>
  <si>
    <t>1.本项目所称的“次”指：一次完整成功的采血过程。
2.本项目所称的“末梢”指：指尖、耳尖、足跟等。</t>
  </si>
  <si>
    <t>甲类</t>
  </si>
  <si>
    <t>011203000020000</t>
  </si>
  <si>
    <t>采血费（静脉）</t>
  </si>
  <si>
    <t>通过静脉采集血液。</t>
  </si>
  <si>
    <t>01儿童加收</t>
  </si>
  <si>
    <t>本项目所称的“次”指：一次完整成功的采血过程。</t>
  </si>
  <si>
    <t>011203000020001</t>
  </si>
  <si>
    <t>采血费（静脉）-儿童（加收）</t>
  </si>
  <si>
    <t>011203000030000</t>
  </si>
  <si>
    <t>采血费（动脉）</t>
  </si>
  <si>
    <t>通过动脉采集血液。</t>
  </si>
  <si>
    <t>011203000030001</t>
  </si>
  <si>
    <t>采血费（动脉）-儿童（加收）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</si>
  <si>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</si>
  <si>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</si>
  <si>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</si>
  <si>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</si>
  <si>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</si>
  <si>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</si>
  <si>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t>注射费（普通注射）-儿童（加收）</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</si>
  <si>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</si>
  <si>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</si>
  <si>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</si>
  <si>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</si>
  <si>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01儿童加收
11精准定量输注</t>
  </si>
  <si>
    <t>1.每完成一次完整成功的注射操作，可计费一次。经多次穿刺构建不同通路的，可累计计费。
2.本项目所称的“精准定量输注”指：通过输液泵等装置将药液精确定量控制注入患者体内。按每组每小时2元加收。
3.已在外周静脉、深静脉、中心静脉、药物输注装置等建立输液通路的，再次进行注射的，可直接按此收费。</t>
  </si>
  <si>
    <t>011202000020001</t>
  </si>
  <si>
    <t>注射费（静脉推注）-儿童（加收）</t>
  </si>
  <si>
    <t>011202000020011</t>
  </si>
  <si>
    <t>注射费（静脉推注）-精准定量输注（加收）</t>
  </si>
  <si>
    <t>011202000030000</t>
  </si>
  <si>
    <t>注射费（动脉推注）</t>
  </si>
  <si>
    <t>通过动脉通路完成液体推注。</t>
  </si>
  <si>
    <t>每完成一次完整成功的注射操作，可计费一次。经多次穿刺构建不同通路的，可累计计费。</t>
  </si>
  <si>
    <t>011202000030001</t>
  </si>
  <si>
    <t>注射费（动脉推注）-儿童（加收）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</si>
  <si>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</si>
  <si>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</si>
  <si>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</si>
  <si>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</si>
  <si>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4.本项目所称的“精准定量输注”指：通过输液泵等装置将药液精确定量控制注入患者体内。按每组每小时2元加收。</t>
  </si>
  <si>
    <t>011202000040001</t>
  </si>
  <si>
    <t>注射费（静脉输液）-儿童（加收）</t>
  </si>
  <si>
    <t>011202000040011</t>
  </si>
  <si>
    <t>注射费（静脉输液）-精准定量输注（加收）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</si>
  <si>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</si>
  <si>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</si>
  <si>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</si>
  <si>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</si>
  <si>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1.每完成一次（每袋血制品）完整的注射操作，可计费一次。经多次穿刺构建不同通路的，可累计计费。
2.已在外周静脉、深静脉、中心静脉、药物输注装置等建立输血通路的，再次进行输血的，可直接按此收费。</t>
  </si>
  <si>
    <t>011202000050001</t>
  </si>
  <si>
    <t>注射费（静脉输血）-儿童（加收）</t>
  </si>
  <si>
    <t>011202000060000</t>
  </si>
  <si>
    <t>注射费（心内注射）</t>
  </si>
  <si>
    <t>通过经皮穿刺向心脏内注射药物。</t>
  </si>
  <si>
    <t>所定价格涵盖核对信息、评估、配制、定位、消毒、穿刺、注射、拔针、按压或冲管/封管、观察用药反应、记录、处理用物等步骤所需的人力资源和基本物质资源消耗。</t>
  </si>
  <si>
    <t>011202000060001</t>
  </si>
  <si>
    <t>注射费（心内注射）-儿童（加收）</t>
  </si>
  <si>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</si>
  <si>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</si>
  <si>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</si>
  <si>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</si>
  <si>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01局部浸润注射</t>
  </si>
  <si>
    <t>本项目所称的“次”指：完成单个部位完整的局部封闭治疗。</t>
  </si>
  <si>
    <t>011202000070001</t>
  </si>
  <si>
    <t>注射费（局部封闭）-儿童（加收）</t>
  </si>
  <si>
    <t>011202000070100</t>
  </si>
  <si>
    <t>注射费（局部封闭）-局部浸润注射（加收）</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</si>
  <si>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</si>
  <si>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</si>
  <si>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</si>
  <si>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</si>
  <si>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t>01儿童加收
11累及重要器官及功能部位</t>
  </si>
  <si>
    <t>本项目所称的“清创缝合费（小）”指符合下列任一情况者：表浅切伤，裂伤，刺伤，伤口长度1-5厘米(含5厘米)，或急慢性创面直径或长度1-2厘米(含2厘米)等。</t>
  </si>
  <si>
    <t>011205000010001</t>
  </si>
  <si>
    <t>清创缝合费（小）-儿童（加收）</t>
  </si>
  <si>
    <t>011205000010011</t>
  </si>
  <si>
    <t>清创缝合费（小）-累及重要器官及功能部位（加收）</t>
  </si>
  <si>
    <t>011205000020000</t>
  </si>
  <si>
    <t>清创缝合费（中）</t>
  </si>
  <si>
    <t>清理中等伤口创面，必要时进行缝合，促进创面修复。</t>
  </si>
  <si>
    <t>01儿童加收
11累及重要器官及功能部位
21肠瘘伤口清创</t>
  </si>
  <si>
    <t>本项目所称的“清创缝合费（中）”指符合下列任一情况者：轻微污染伤口，软组织轻度损伤，皮肤轻度损伤或缺损，异物存在，伤口长度5-10厘米、急慢性创面直径或长度2厘米-5厘米(含5厘米)等。</t>
  </si>
  <si>
    <t>011205000020001</t>
  </si>
  <si>
    <t>清创缝合费（中）-儿童（加收）</t>
  </si>
  <si>
    <t>011205000020011</t>
  </si>
  <si>
    <t>清创缝合费（中）-累及重要器官及功能部位（加收）</t>
  </si>
  <si>
    <t>011205000020021</t>
  </si>
  <si>
    <t>清创缝合费（中）-肠瘘伤口清创（加收）</t>
  </si>
  <si>
    <t>011205000030000</t>
  </si>
  <si>
    <t>清创缝合费（大）</t>
  </si>
  <si>
    <t>清理大伤口创面，必要时进行缝合，促进创面修复。</t>
  </si>
  <si>
    <t>本项目所称的“清创缝合费（大）”指伤口长度大于10厘米并符合下列任一情况者：严重污染伤口，软组织严重损伤，皮肤严重损伤或缺损，特殊感染伤口，二期清创，多发异物伤口，血管、神经、肌肉、骨骼、关节严重损伤伤口，化学武器创口等。</t>
  </si>
  <si>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</si>
  <si>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</si>
  <si>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</si>
  <si>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</si>
  <si>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</si>
  <si>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</si>
  <si>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</si>
  <si>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</si>
  <si>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</si>
  <si>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t>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</si>
  <si>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</si>
  <si>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</si>
  <si>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</si>
  <si>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</si>
  <si>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</si>
  <si>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</si>
  <si>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</si>
  <si>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</si>
  <si>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t>本项目所称的“换药费（小）”指符合下列任一情况者：清洁伤口、缝合3针以内伤口拆线（包括皮内连续缝合拆线）等。</t>
  </si>
  <si>
    <t>011206000010001</t>
  </si>
  <si>
    <t>换药费（小）-儿童（加收）</t>
  </si>
  <si>
    <t>011206000020000</t>
  </si>
  <si>
    <t>换药费（中）</t>
  </si>
  <si>
    <t>通过对中创面进行换药，预防控制感染、促进创面修复。</t>
  </si>
  <si>
    <t>本项目所称的“换药费（中）”指符合下列任一情况者：污染伤口、缝合3-10针或慢性创面直径或长度2厘米-5厘米(含5厘米)伤口拆线、单个压疮、深静脉置管伤口、有引流管的伤口等。</t>
  </si>
  <si>
    <t>011206000020001</t>
  </si>
  <si>
    <t>换药费（中）-儿童（加收）</t>
  </si>
  <si>
    <t>011206000030000</t>
  </si>
  <si>
    <t>换药费（大）</t>
  </si>
  <si>
    <t>通过对大创面进行换药，预防控制感染、促进创面修复。</t>
  </si>
  <si>
    <t>本项目所称的“换药费（大）”指符合下列任一情况者：感染伤口、缝合11-30针或慢性创面直径或长度大于5厘米伤口拆线、多个压疮、皮瓣移植物伤口、大棉垫1-2块、渗出50-100毫升伤口等。</t>
  </si>
  <si>
    <t>011206000030001</t>
  </si>
  <si>
    <t>换药费（大）-儿童（加收）</t>
  </si>
  <si>
    <t>011206000040000</t>
  </si>
  <si>
    <t>换药费（特大）</t>
  </si>
  <si>
    <t>通过对特大创面进行换药，预防控制感染、促进创面修复。</t>
  </si>
  <si>
    <t>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t>
  </si>
  <si>
    <t>011206000040001</t>
  </si>
  <si>
    <t>换药费（特大）-儿童（加收）</t>
  </si>
  <si>
    <t>011206000050000</t>
  </si>
  <si>
    <t>换药费（烧/烫伤）</t>
  </si>
  <si>
    <t>通过对烧/烫伤创面进行换药，预防控制感染、促进创面修复。</t>
  </si>
  <si>
    <t>1%体表面积</t>
  </si>
  <si>
    <t>大疱性表皮松脱症换药参照执行。每次最多不超过860元。</t>
  </si>
  <si>
    <t>011206000050001</t>
  </si>
  <si>
    <t>换药费（烧/烫伤）-儿童（加收）</t>
  </si>
  <si>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</si>
  <si>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</si>
  <si>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</si>
  <si>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</si>
  <si>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01儿童加收
11心包穿刺
21胸腔闭式引流</t>
  </si>
  <si>
    <t>穿刺过程中同步留取样本按本项目收费，不与“活检取材费”同时收费。</t>
  </si>
  <si>
    <t>011211000010001</t>
  </si>
  <si>
    <t>穿刺费（胸腔）-儿童（加收）</t>
  </si>
  <si>
    <t>011211000010011</t>
  </si>
  <si>
    <t>穿刺费（胸腔）-心包穿刺（加收）</t>
  </si>
  <si>
    <t>011211000010021</t>
  </si>
  <si>
    <t>穿刺费（胸腔）-胸腔闭式引流（加收）</t>
  </si>
  <si>
    <t>011211000020000</t>
  </si>
  <si>
    <t>穿刺费（腹腔）</t>
  </si>
  <si>
    <t>穿刺腹腔，并根据需要进行注药、冲洗、采集标本或抽吸气体、液体等操作。</t>
  </si>
  <si>
    <t>011211000020001</t>
  </si>
  <si>
    <t>穿刺费（腹腔）-儿童（加收）</t>
  </si>
  <si>
    <t>011211000030000</t>
  </si>
  <si>
    <t>穿刺费（骨髓）</t>
  </si>
  <si>
    <t>穿刺骨髓，并根据需要进行注药、输液、冲洗、采集标本或抽吸气体、液体等操作。</t>
  </si>
  <si>
    <t>011211000030001</t>
  </si>
  <si>
    <t>穿刺费（骨髓）-儿童（加收）</t>
  </si>
  <si>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</si>
  <si>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</si>
  <si>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</si>
  <si>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</si>
  <si>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</si>
  <si>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t>穿刺费（腰椎）-儿童（加收）</t>
  </si>
  <si>
    <t>011211000050000</t>
  </si>
  <si>
    <t>穿刺费（关节）</t>
  </si>
  <si>
    <t>穿刺关节，并根据需要进行注药、冲洗、采集标本或抽吸气体、液体等操作。</t>
  </si>
  <si>
    <t>关节</t>
  </si>
  <si>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</si>
  <si>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</si>
  <si>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</si>
  <si>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</si>
  <si>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</si>
  <si>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</si>
  <si>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01儿童加收
11食道/胃底静脉曲张置管</t>
  </si>
  <si>
    <t>患者自行选择非置管医疗机构拔管的按50%收取。</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</si>
  <si>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</si>
  <si>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</si>
  <si>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</si>
  <si>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</si>
  <si>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</si>
  <si>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</si>
  <si>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</si>
  <si>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</si>
  <si>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011204000020001</t>
  </si>
  <si>
    <t>置管费（肠管）-儿童（加收）</t>
  </si>
  <si>
    <t>011204000030000</t>
  </si>
  <si>
    <t>置管费（中心静脉/深静脉）</t>
  </si>
  <si>
    <t>将各类管路置入中心静脉/深静脉部位，建立通道。</t>
  </si>
  <si>
    <t>所定价格涵盖核对信息、评估、定位、消毒、穿刺、置管、固定、记录、处理用物等步骤所需的人力资源和基本物质资源消耗。</t>
  </si>
  <si>
    <t>011204000030001</t>
  </si>
  <si>
    <t>置管费（中心静脉/深静脉）-儿童（加收）</t>
  </si>
  <si>
    <t>011204000040000</t>
  </si>
  <si>
    <t>置管费（动脉）</t>
  </si>
  <si>
    <t>将管路置入动脉部位，建立通道。</t>
  </si>
  <si>
    <t>011204000040001</t>
  </si>
  <si>
    <t>置管费（动脉）-儿童（加收）</t>
  </si>
  <si>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</si>
  <si>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</si>
  <si>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</si>
  <si>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</si>
  <si>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</si>
  <si>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</si>
  <si>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</si>
  <si>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</si>
  <si>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t>本项目适用于中心静脉/深静脉、动脉、脐血管置管相关项目。</t>
  </si>
  <si>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</si>
  <si>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</si>
  <si>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</si>
  <si>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</si>
  <si>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</si>
  <si>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</si>
  <si>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乙类</t>
  </si>
  <si>
    <t>011204000070001</t>
  </si>
  <si>
    <t>药物输注装置置入费-儿童（加收）</t>
  </si>
  <si>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</si>
  <si>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</si>
  <si>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</si>
  <si>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</si>
  <si>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</si>
  <si>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t>药物输注装置取出费-儿童（加收）</t>
  </si>
  <si>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</si>
  <si>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</si>
  <si>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</si>
  <si>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</si>
  <si>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</si>
  <si>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</si>
  <si>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</si>
  <si>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</si>
  <si>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01高流量吸氧</t>
  </si>
  <si>
    <t>小时</t>
  </si>
  <si>
    <t>1.不与“呼吸机辅助呼吸费（无创）”和“呼吸机辅助呼吸费（有创）”同时收费。
2.本项目所称的“高流量吸氧”指：吸氧流量≥5L/min。</t>
  </si>
  <si>
    <t>011209000010001</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</si>
  <si>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</si>
  <si>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</si>
  <si>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</si>
  <si>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</si>
  <si>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</si>
  <si>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t>01儿童加收
11高流量吸氧</t>
  </si>
  <si>
    <t>1.不与“氧气吸入费”同时收费。
2.本项目所称的“高流量吸氧”指：吸氧流量≥5L/min。</t>
  </si>
  <si>
    <t>011212000010001</t>
  </si>
  <si>
    <t>呼吸机辅助呼吸费（无创）-儿童（加收）</t>
  </si>
  <si>
    <t>011212000010011</t>
  </si>
  <si>
    <t>呼吸机辅助呼吸费（无创）-高流量吸氧（加收）</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</si>
  <si>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</si>
  <si>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</si>
  <si>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</si>
  <si>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</si>
  <si>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01儿童加收 
11高流量吸氧</t>
  </si>
  <si>
    <t>011212000020001</t>
  </si>
  <si>
    <t xml:space="preserve">呼吸机辅助呼吸费（有创）-儿童（加收） </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</si>
  <si>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</si>
  <si>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</si>
  <si>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</si>
  <si>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</si>
  <si>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</si>
  <si>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</si>
  <si>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每天不超过30元。</t>
  </si>
  <si>
    <t>011213000010001</t>
  </si>
  <si>
    <t>吸/排痰费（人工）-儿童（加收）</t>
  </si>
  <si>
    <t>每天不超过40元。</t>
  </si>
  <si>
    <t>011213000020000</t>
  </si>
  <si>
    <t>吸痰费（机器）</t>
  </si>
  <si>
    <t>通过吸痰设备等辅助方式，吸出呼吸道代谢物。</t>
  </si>
  <si>
    <t>所定价格涵盖核对信息、评估、连接呼吸机、负压吸出、处理用物等步骤所需的人力资源和基本物质资源消耗。</t>
  </si>
  <si>
    <t>日</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</si>
  <si>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</si>
  <si>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</si>
  <si>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</si>
  <si>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</si>
  <si>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</si>
  <si>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</si>
  <si>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</si>
  <si>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01单人高压氧舱治疗</t>
  </si>
  <si>
    <t>011209000020001</t>
  </si>
  <si>
    <t>高压氧舱治疗费-单人高压氧舱治疗（加收）</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</si>
  <si>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</si>
  <si>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</si>
  <si>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</si>
  <si>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</si>
  <si>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t>01儿童加收
11特殊方法气管插管</t>
  </si>
  <si>
    <t>本项目所称的“特殊方法气管插管”指：经纤维喉镜或气管镜置管、经口盲探或逆行法气管插管。</t>
  </si>
  <si>
    <t>011214000010001</t>
  </si>
  <si>
    <t>气管插管费（自然腔道）-儿童（加收）</t>
  </si>
  <si>
    <t>011214000010011</t>
  </si>
  <si>
    <t>气管插管费（自然腔道）-特殊方法气管插管（加收）</t>
  </si>
  <si>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</si>
  <si>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</si>
  <si>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</si>
  <si>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</si>
  <si>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011214000020001</t>
  </si>
  <si>
    <t>气管插管费（有创）-儿童（加收）</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</si>
  <si>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</si>
  <si>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</si>
  <si>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</si>
  <si>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</si>
  <si>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</si>
  <si>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t>静脉测压费（人工）-儿童（加收）</t>
  </si>
  <si>
    <t>011215000020000</t>
  </si>
  <si>
    <t>静脉测压费（机器）</t>
  </si>
  <si>
    <t>通过机器方式连续测量中心或周围静脉压，监测判断患者血容量及心功能状态。</t>
  </si>
  <si>
    <t>每天不超过60元。</t>
  </si>
  <si>
    <t>011215000020001</t>
  </si>
  <si>
    <t>静脉测压费（机器）-儿童（加收）</t>
  </si>
  <si>
    <t>每天不超过80元。</t>
  </si>
  <si>
    <t>011215000030000</t>
  </si>
  <si>
    <t>动脉测压费</t>
  </si>
  <si>
    <t>通过连接测压套件，实时监测血压变化。</t>
  </si>
  <si>
    <t>每天不超过270元。</t>
  </si>
  <si>
    <t>011215000030001</t>
  </si>
  <si>
    <t>动脉测压费-儿童（加收）</t>
  </si>
  <si>
    <t>每天不超过360元。</t>
  </si>
  <si>
    <t>011207000010000</t>
  </si>
  <si>
    <t>胃肠减压费</t>
  </si>
  <si>
    <t>通过各种方式引流胃肠内容物，实现胃肠减压。</t>
  </si>
  <si>
    <t>所定价格涵盖核对信息、连接、调节、观察、记量、处理用物等步骤所需的人力资源和基本物质资源消耗。</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</si>
  <si>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</si>
  <si>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</si>
  <si>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</si>
  <si>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</si>
  <si>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</si>
  <si>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</si>
  <si>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t>不与“置管费（胃管）”“胃肠灌注费”同时收费。</t>
  </si>
  <si>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</si>
  <si>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</si>
  <si>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</si>
  <si>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</si>
  <si>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</si>
  <si>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</si>
  <si>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t>01儿童加收
11精准定量灌注</t>
  </si>
  <si>
    <t>1.本项目所称的“精准定量输注”指：通过营养泵等装置将药物或饮食精确定量控制注入患者体内。按每组每小时2元加收。
2.不与“洗胃费”同时收费。</t>
  </si>
  <si>
    <t>011207000030001</t>
  </si>
  <si>
    <t>胃肠灌注费-儿童（加收）</t>
  </si>
  <si>
    <t>011207000030011</t>
  </si>
  <si>
    <t>胃肠灌注费-精准定量灌注（加收）</t>
  </si>
  <si>
    <t>011210000010000</t>
  </si>
  <si>
    <t>一般物理降温费</t>
  </si>
  <si>
    <t>通过擦拭、外敷等方式调节人体体温。</t>
  </si>
  <si>
    <t>所定价格涵盖核对信息、评估、擦拭或外敷、观察、记录、处理用物等步骤所需的人力资源和基本物质资源消耗。</t>
  </si>
  <si>
    <t>01一般物理升温费</t>
  </si>
  <si>
    <t>每天不超过90元。</t>
  </si>
  <si>
    <t>011210000010100</t>
  </si>
  <si>
    <t>一般物理降温费-一般物理升温费（扩展）</t>
  </si>
  <si>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</si>
  <si>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</si>
  <si>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</si>
  <si>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</si>
  <si>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</si>
  <si>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</si>
  <si>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</si>
  <si>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</si>
  <si>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t>留置导尿按“引流管护理”项目收费。</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</si>
  <si>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</si>
  <si>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</si>
  <si>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</si>
  <si>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</si>
  <si>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</si>
  <si>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</si>
  <si>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</si>
  <si>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</si>
  <si>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</si>
  <si>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</si>
  <si>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</si>
  <si>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</si>
  <si>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</si>
  <si>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</si>
  <si>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</si>
  <si>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</si>
  <si>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</si>
  <si>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</si>
  <si>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01儿童加收
11清洁灌肠</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</si>
  <si>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</si>
  <si>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</si>
  <si>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</si>
  <si>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</si>
  <si>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</si>
  <si>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</si>
  <si>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</si>
  <si>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</si>
  <si>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</si>
  <si>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</si>
  <si>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</si>
  <si>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</si>
  <si>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</si>
  <si>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</si>
  <si>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</si>
  <si>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</si>
  <si>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</si>
  <si>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</si>
  <si>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</si>
  <si>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</si>
  <si>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</si>
  <si>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t>储液装置抽液费-儿童（加收）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</si>
  <si>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</si>
  <si>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</si>
  <si>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</si>
  <si>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</si>
  <si>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</si>
  <si>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t>单日收费不超过300元。</t>
  </si>
  <si>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</si>
  <si>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</si>
  <si>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</si>
  <si>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</si>
  <si>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</si>
  <si>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</si>
  <si>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01葡萄糖钳夹试验</t>
  </si>
  <si>
    <t>每种试验</t>
  </si>
  <si>
    <t>012402000010001</t>
  </si>
  <si>
    <t>内分泌功能试验分析费（药物性干预）-葡萄糖钳夹试验（加收）</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</si>
  <si>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</si>
  <si>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</si>
  <si>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</si>
  <si>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</si>
  <si>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</si>
  <si>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</si>
  <si>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</si>
  <si>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</si>
  <si>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本项目所称的“次”指完成72小时及以上连续性动态血糖监测。即刻血糖监测按10元/次收取。</t>
  </si>
  <si>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</si>
  <si>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</si>
  <si>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</si>
  <si>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</si>
  <si>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01特殊传染病遗体料理</t>
  </si>
  <si>
    <t>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t>
  </si>
  <si>
    <t>011500000010001</t>
  </si>
  <si>
    <t>死亡诊断和遗体料理费-特殊传染病遗体料理（加收）</t>
  </si>
  <si>
    <t>011500000020000</t>
  </si>
  <si>
    <t>离体残肢/死婴/死胎处理费</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</si>
  <si>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</si>
  <si>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</si>
  <si>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</si>
  <si>
    <t>使用说明：
1.该类价格项目按照一般治疗方式的服务产出设立，医疗机构申报技术改良进步价格项目的，可采取“现有项目兼容”方式处理，经医疗保障部门报告后可按照对应的项目执行。
2.该类价格项目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该类价格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4.该类价格项目所称“扩展项”，指同一项目下以不同方式提供或在不同场景应用时，只扩展价格项目适用范围、不额外加价的一类子项，子项的价格通常按主项目执行。
5.该类价格项目所称“基本物质资源消耗”，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开具药品处方后用于患者直接诊疗(不包括管路冲洗、器械消毒等)的生理盐水不属于基本物耗范围。除基本物质资源消耗以外的其他耗材，按照实际采购价格零差率销售。临床必需且经患者知情同意后，选用特殊功能的医用耗材并单独付费的，对应的医疗服务价格项目应同步执行减收政策，减收标准参照本地区常规使用普通耗材的采购均价合理确定。
6.该类价格项目所称“采血费”，指患者不能自行完成的有创采血操作。属于有创操作，但作为治疗或手术副产物的操作以及患者自行操作的采血项目不再另行立项。
7.该类价格项目中涉及的分泌物采集及浅表标本取样（如痰、二便、鼻咽拭子、精液等）不单独收费。
8.该类价格项目中涉及的置管、穿刺等操作，均不含影像学引导等各类引导费用。
9.该类价格项目中所称的“儿童”，指6周岁及以下。周岁的计算方法以法律的相关规定为准。
10.该类价格项目中涉及“包括……”“……等”的，属于开放型表述，所指对象不仅局限于表述中列明的事项，也包括未列明的同类事项。
11.该类价格项目中所称“重要器官及功能部位”指：指眼、耳、口、鼻、会阴、生殖器。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</si>
</sst>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28"/>
      <color theme="1"/>
      <name val="黑体"/>
      <charset val="134"/>
    </font>
    <font>
      <sz val="14"/>
      <color theme="1"/>
      <name val="黑体"/>
      <charset val="134"/>
    </font>
    <font>
      <sz val="14"/>
      <color theme="1"/>
      <name val="宋体"/>
      <charset val="134"/>
    </font>
    <font>
      <sz val="12"/>
      <color theme="1"/>
      <name val="Times New Roman"/>
      <charset val="0"/>
    </font>
    <font>
      <sz val="12"/>
      <name val="Times New Roman"/>
      <charset val="0"/>
    </font>
    <font>
      <sz val="11"/>
      <color theme="1"/>
      <name val="黑体"/>
      <charset val="0"/>
    </font>
    <font>
      <sz val="24"/>
      <name val="方正小标宋简体"/>
      <charset val="134"/>
    </font>
    <font>
      <b/>
      <sz val="14"/>
      <color theme="1"/>
      <name val="黑体"/>
      <charset val="134"/>
    </font>
    <font>
      <b/>
      <sz val="14"/>
      <name val="黑体"/>
      <charset val="134"/>
    </font>
    <font>
      <b/>
      <sz val="14"/>
      <name val="宋体"/>
      <charset val="134"/>
    </font>
    <font>
      <sz val="14"/>
      <name val="宋体"/>
      <charset val="134"/>
    </font>
    <font>
      <sz val="14"/>
      <color rgb="FFFF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rgb="FF000000"/>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0" fillId="32" borderId="0" applyNumberFormat="0" applyBorder="0" applyAlignment="0" applyProtection="0">
      <alignment vertical="center"/>
    </xf>
    <xf numFmtId="0" fontId="31" fillId="0" borderId="0" applyProtection="0">
      <alignment vertical="center"/>
    </xf>
    <xf numFmtId="0" fontId="32" fillId="0" borderId="0">
      <alignment vertical="center"/>
    </xf>
  </cellStyleXfs>
  <cellXfs count="3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9" fontId="3" fillId="0" borderId="1" xfId="3"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9" fontId="3" fillId="0" borderId="2" xfId="3"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quotePrefix="1">
      <alignment horizontal="left" vertical="center" wrapText="1"/>
    </xf>
    <xf numFmtId="0" fontId="3" fillId="0" borderId="2" xfId="0" applyFont="1" applyFill="1" applyBorder="1" applyAlignment="1" quotePrefix="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_Sheet1" xfId="50"/>
  </cellStyles>
  <tableStyles count="0" defaultTableStyle="TableStyleMedium2" defaultPivotStyle="PivotStyleLight16"/>
  <colors>
    <mruColors>
      <color rgb="00E7E02F"/>
      <color rgb="00F2BA02"/>
      <color rgb="00FFF3CA"/>
      <color rgb="00FFFFCC"/>
      <color rgb="004874CB"/>
      <color rgb="0000B0F0"/>
      <color rgb="00FCE4D3"/>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1307;&#30103;&#26381;&#21153;&#20215;&#26684;\10.&#19968;&#33324;&#27835;&#30103;&#12289;&#30149;&#29702;&#12289;&#39052;&#38754;&#22806;&#31185;&#12289;&#34880;&#31649;&#28107;&#24052;&#65288;2026&#24180;10&#26376;8&#26085;&#25191;&#34892;&#65289;\&#19968;&#33324;&#27835;&#30103;&#31867;&#21307;&#30103;&#26381;&#21153;&#20215;&#26684;&#39033;&#30446;&#26144;&#23556;&#20851;&#31995;&#35268;&#25972;&#34920;&#65288;2026.8.19&#65289;-&#30410;&#38451;&#2406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一"/>
      <sheetName val="附件二（废止表）"/>
      <sheetName val="一般治疗类重大事项报告附件"/>
      <sheetName val="测算表"/>
      <sheetName val="Sheet2"/>
    </sheetNames>
    <sheetDataSet>
      <sheetData sheetId="0">
        <row r="3">
          <cell r="B3" t="str">
            <v>国家项目代码</v>
          </cell>
          <cell r="C3" t="str">
            <v>立项指南项目名称</v>
          </cell>
          <cell r="D3" t="str">
            <v>服务产出</v>
          </cell>
          <cell r="E3" t="str">
            <v>价格构成</v>
          </cell>
          <cell r="F3" t="str">
            <v>加收项</v>
          </cell>
          <cell r="G3" t="str">
            <v>扩展项</v>
          </cell>
          <cell r="H3" t="str">
            <v>计价单位</v>
          </cell>
          <cell r="I3" t="str">
            <v>计价说明</v>
          </cell>
          <cell r="J3" t="str">
            <v>省局发文价格</v>
          </cell>
        </row>
        <row r="3">
          <cell r="L3" t="str">
            <v>益阳市发文价格</v>
          </cell>
        </row>
        <row r="4">
          <cell r="J4" t="str">
            <v>一类价格</v>
          </cell>
          <cell r="K4" t="str">
            <v>基准价格</v>
          </cell>
          <cell r="L4" t="str">
            <v>一类价格（元）</v>
          </cell>
          <cell r="M4" t="str">
            <v>二类一档价格（元）</v>
          </cell>
          <cell r="N4" t="str">
            <v>二类二档价格（元）</v>
          </cell>
          <cell r="O4" t="str">
            <v>三类价格（元）</v>
          </cell>
          <cell r="P4" t="str">
            <v>基层价格（元）</v>
          </cell>
        </row>
        <row r="5">
          <cell r="J5" t="str">
            <v>价格单位：元</v>
          </cell>
        </row>
        <row r="5">
          <cell r="L5" t="str">
            <v>价格单位：元</v>
          </cell>
        </row>
        <row r="6">
          <cell r="B6" t="str">
            <v>011203000010000</v>
          </cell>
          <cell r="C6" t="str">
            <v>采血费（末梢）</v>
          </cell>
          <cell r="D6" t="str">
            <v>通过末梢采集血液。</v>
          </cell>
          <cell r="E6" t="str">
            <v>所定价格涵盖核对信息、评估、定位、消毒、穿刺、采血、拔针、按压、血样保存、送检、处理用物等步骤所需的人力资源和基本物质资源消耗。</v>
          </cell>
        </row>
        <row r="6">
          <cell r="H6" t="str">
            <v>次</v>
          </cell>
          <cell r="I6" t="str">
            <v>1.本项目所称的“次”指：一次完整成功的采血过程。
2.本项目所称的“末梢”指：指尖、耳尖、足跟等。</v>
          </cell>
          <cell r="J6">
            <v>3</v>
          </cell>
          <cell r="K6">
            <v>3</v>
          </cell>
          <cell r="L6">
            <v>3</v>
          </cell>
          <cell r="M6">
            <v>3</v>
          </cell>
          <cell r="N6">
            <v>3</v>
          </cell>
          <cell r="O6">
            <v>3</v>
          </cell>
          <cell r="P6">
            <v>3</v>
          </cell>
        </row>
        <row r="7">
          <cell r="B7" t="str">
            <v>011203000020000</v>
          </cell>
          <cell r="C7" t="str">
            <v>采血费（静脉）</v>
          </cell>
          <cell r="D7" t="str">
            <v>通过静脉采集血液。</v>
          </cell>
          <cell r="E7" t="str">
            <v>所定价格涵盖核对信息、评估、定位、消毒、穿刺、采血、拔针、按压、血样保存、送检、处理用物等步骤所需的人力资源和基本物质资源消耗。</v>
          </cell>
          <cell r="F7" t="str">
            <v>01儿童加收</v>
          </cell>
        </row>
        <row r="7">
          <cell r="H7" t="str">
            <v>次</v>
          </cell>
          <cell r="I7" t="str">
            <v>本项目所称的“次”指：一次完整成功的采血过程。</v>
          </cell>
          <cell r="J7">
            <v>7</v>
          </cell>
          <cell r="K7">
            <v>6</v>
          </cell>
          <cell r="L7">
            <v>6</v>
          </cell>
          <cell r="M7">
            <v>6</v>
          </cell>
          <cell r="N7">
            <v>6</v>
          </cell>
          <cell r="O7">
            <v>6</v>
          </cell>
          <cell r="P7">
            <v>6</v>
          </cell>
        </row>
        <row r="8">
          <cell r="B8" t="str">
            <v>011203000020001</v>
          </cell>
          <cell r="C8" t="str">
            <v>采血费（静脉）-儿童（加收）</v>
          </cell>
        </row>
        <row r="8">
          <cell r="J8">
            <v>2</v>
          </cell>
          <cell r="K8">
            <v>2</v>
          </cell>
          <cell r="L8">
            <v>2</v>
          </cell>
          <cell r="M8">
            <v>2</v>
          </cell>
          <cell r="N8">
            <v>2</v>
          </cell>
          <cell r="O8">
            <v>2</v>
          </cell>
          <cell r="P8">
            <v>2</v>
          </cell>
        </row>
        <row r="9">
          <cell r="B9" t="str">
            <v>011203000030000</v>
          </cell>
          <cell r="C9" t="str">
            <v>采血费（动脉）</v>
          </cell>
          <cell r="D9" t="str">
            <v>通过动脉采集血液。</v>
          </cell>
          <cell r="E9" t="str">
            <v>所定价格涵盖核对信息、评估、定位、消毒、穿刺、采血、拔针、按压、血样保存、送检、处理用物等步骤所需的人力资源和基本物质资源消耗。</v>
          </cell>
          <cell r="F9" t="str">
            <v>01儿童加收</v>
          </cell>
        </row>
        <row r="9">
          <cell r="H9" t="str">
            <v>次</v>
          </cell>
          <cell r="I9" t="str">
            <v>本项目所称的“次”指：一次完整成功的采血过程。</v>
          </cell>
          <cell r="J9">
            <v>20</v>
          </cell>
          <cell r="K9">
            <v>18</v>
          </cell>
          <cell r="L9">
            <v>18</v>
          </cell>
          <cell r="M9">
            <v>18</v>
          </cell>
          <cell r="N9">
            <v>18</v>
          </cell>
          <cell r="O9">
            <v>18</v>
          </cell>
          <cell r="P9">
            <v>18</v>
          </cell>
        </row>
        <row r="10">
          <cell r="B10" t="str">
            <v>011203000030001</v>
          </cell>
          <cell r="C10" t="str">
            <v>采血费（动脉）-儿童（加收）</v>
          </cell>
        </row>
        <row r="10">
          <cell r="J10">
            <v>6</v>
          </cell>
          <cell r="K10">
            <v>5</v>
          </cell>
          <cell r="L10">
            <v>5</v>
          </cell>
          <cell r="M10">
            <v>5</v>
          </cell>
          <cell r="N10">
            <v>5</v>
          </cell>
          <cell r="O10">
            <v>5</v>
          </cell>
          <cell r="P10">
            <v>5</v>
          </cell>
        </row>
        <row r="11">
          <cell r="B11" t="str">
            <v>011202000010000</v>
          </cell>
          <cell r="C11" t="str">
            <v>注射费（普通注射）</v>
          </cell>
          <cell r="D11" t="str">
            <v>通过肌肉、皮内、皮下注射方式，完成液体注入。</v>
          </cell>
          <cell r="E11" t="str">
            <v>所定价格涵盖核对信息、评估、配制、定位、消毒、注射、拔针、按压、观察用药反应、记录、处理用物等步骤所需的人力资源和基本物质资源消耗。</v>
          </cell>
          <cell r="F11" t="str">
            <v>01儿童加收</v>
          </cell>
        </row>
        <row r="11">
          <cell r="H11" t="str">
            <v>次</v>
          </cell>
          <cell r="I11" t="str">
            <v>每完成一次完整成功的注射操作，可计费一次。</v>
          </cell>
          <cell r="J11">
            <v>7</v>
          </cell>
          <cell r="K11">
            <v>6</v>
          </cell>
          <cell r="L11">
            <v>6</v>
          </cell>
          <cell r="M11">
            <v>6</v>
          </cell>
          <cell r="N11">
            <v>6</v>
          </cell>
          <cell r="O11">
            <v>6</v>
          </cell>
          <cell r="P11">
            <v>6</v>
          </cell>
        </row>
        <row r="12">
          <cell r="B12" t="str">
            <v>011202000010001</v>
          </cell>
          <cell r="C12" t="str">
            <v>注射费（普通注射）-儿童（加收）</v>
          </cell>
        </row>
        <row r="12">
          <cell r="J12">
            <v>2</v>
          </cell>
          <cell r="K12">
            <v>2</v>
          </cell>
          <cell r="L12">
            <v>2</v>
          </cell>
          <cell r="M12">
            <v>2</v>
          </cell>
          <cell r="N12">
            <v>2</v>
          </cell>
          <cell r="O12">
            <v>2</v>
          </cell>
          <cell r="P12">
            <v>2</v>
          </cell>
        </row>
        <row r="13">
          <cell r="B13" t="str">
            <v>011202000020000</v>
          </cell>
          <cell r="C13" t="str">
            <v>注射费（静脉推注）</v>
          </cell>
          <cell r="D13" t="str">
            <v>通过静脉通路完成液体推注。</v>
          </cell>
          <cell r="E13" t="str">
            <v>所定价格涵盖核对信息、评估、配制、定位、消毒、穿刺或连接已有管路/给药装置、推注、拔针、按压或冲管/封管、观察用药反应、记录、处理用物以及必要时加注药液等步骤所需的人力资源和基本物质资源消耗。</v>
          </cell>
          <cell r="F13" t="str">
            <v>01儿童加收
11精准定量输注</v>
          </cell>
        </row>
        <row r="13">
          <cell r="H13" t="str">
            <v>次</v>
          </cell>
          <cell r="I13" t="str">
            <v>1.每完成一次完整成功的注射操作，可计费一次。经多次穿刺构建不同通路的，可累计计费。
2.本项目所称的“精准定量输注”指：通过输液泵等装置将药液精确定量控制注入患者体内。按每组每小时2元加收。
3.已在外周静脉、深静脉、中心静脉、药物输注装置等建立输液通路的，再次进行注射的，可直接按此收费。</v>
          </cell>
          <cell r="J13">
            <v>9</v>
          </cell>
          <cell r="K13">
            <v>8</v>
          </cell>
          <cell r="L13">
            <v>8</v>
          </cell>
          <cell r="M13">
            <v>8</v>
          </cell>
          <cell r="N13">
            <v>8</v>
          </cell>
          <cell r="O13">
            <v>8</v>
          </cell>
          <cell r="P13">
            <v>8</v>
          </cell>
        </row>
        <row r="14">
          <cell r="B14" t="str">
            <v>011202000020001</v>
          </cell>
          <cell r="C14" t="str">
            <v>注射费（静脉推注）-儿童（加收）</v>
          </cell>
        </row>
        <row r="14">
          <cell r="J14">
            <v>3</v>
          </cell>
          <cell r="K14">
            <v>2</v>
          </cell>
          <cell r="L14">
            <v>2</v>
          </cell>
          <cell r="M14">
            <v>2</v>
          </cell>
          <cell r="N14">
            <v>2</v>
          </cell>
          <cell r="O14">
            <v>2</v>
          </cell>
          <cell r="P14">
            <v>2</v>
          </cell>
        </row>
        <row r="15">
          <cell r="B15" t="str">
            <v>011202000020011</v>
          </cell>
          <cell r="C15" t="str">
            <v>注射费（静脉推注）-精准定量输注（加收）</v>
          </cell>
        </row>
        <row r="15">
          <cell r="J15">
            <v>2</v>
          </cell>
          <cell r="K15">
            <v>2</v>
          </cell>
          <cell r="L15">
            <v>2</v>
          </cell>
          <cell r="M15">
            <v>2</v>
          </cell>
          <cell r="N15">
            <v>2</v>
          </cell>
          <cell r="O15">
            <v>2</v>
          </cell>
          <cell r="P15">
            <v>2</v>
          </cell>
        </row>
        <row r="16">
          <cell r="B16" t="str">
            <v>011202000030000</v>
          </cell>
          <cell r="C16" t="str">
            <v>注射费（动脉推注）</v>
          </cell>
          <cell r="D16" t="str">
            <v>通过动脉通路完成液体推注。</v>
          </cell>
          <cell r="E16" t="str">
            <v>所定价格涵盖核对信息、评估、配制、定位、消毒、穿刺或连接已有管路/给药装置、推注、拔针、按压或冲管/封管、观察用药反应、记录、处理用物以及必要时加注药液等步骤所需的人力资源和基本物质资源消耗。</v>
          </cell>
          <cell r="F16" t="str">
            <v>01儿童加收</v>
          </cell>
        </row>
        <row r="16">
          <cell r="H16" t="str">
            <v>次</v>
          </cell>
          <cell r="I16" t="str">
            <v>每完成一次完整成功的注射操作，可计费一次。经多次穿刺构建不同通路的，可累计计费。</v>
          </cell>
          <cell r="J16">
            <v>20</v>
          </cell>
          <cell r="K16">
            <v>18</v>
          </cell>
          <cell r="L16">
            <v>18</v>
          </cell>
          <cell r="M16">
            <v>18</v>
          </cell>
          <cell r="N16">
            <v>18</v>
          </cell>
          <cell r="O16">
            <v>18</v>
          </cell>
          <cell r="P16">
            <v>18</v>
          </cell>
        </row>
        <row r="17">
          <cell r="B17" t="str">
            <v>011202000030001</v>
          </cell>
          <cell r="C17" t="str">
            <v>注射费（动脉推注）-儿童（加收）</v>
          </cell>
        </row>
        <row r="17">
          <cell r="J17">
            <v>6</v>
          </cell>
          <cell r="K17">
            <v>5</v>
          </cell>
          <cell r="L17">
            <v>5</v>
          </cell>
          <cell r="M17">
            <v>5</v>
          </cell>
          <cell r="N17">
            <v>5</v>
          </cell>
          <cell r="O17">
            <v>5</v>
          </cell>
          <cell r="P17">
            <v>5</v>
          </cell>
        </row>
        <row r="18">
          <cell r="B18" t="str">
            <v>011202000040000</v>
          </cell>
          <cell r="C18" t="str">
            <v>注射费（静脉输液）</v>
          </cell>
          <cell r="D18" t="str">
            <v>通过静脉通路完成液体输注。</v>
          </cell>
          <cell r="E18" t="str">
            <v>所定价格涵盖核对信息、评估、配制、连接输液器、定位、消毒、排气、穿刺、固定、滴注、拔针、按压或冲管/封管、观察用药反应、记录、处理用物，以及必要时加温、加压输注或加注药液等步骤所需的人力资源和基本物质资源消耗。</v>
          </cell>
          <cell r="F18" t="str">
            <v>01儿童加收
11精准定量输注</v>
          </cell>
        </row>
        <row r="18">
          <cell r="H18" t="str">
            <v>次</v>
          </cell>
          <cell r="I18" t="str">
            <v>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4.本项目所称的“精准定量输注”指：通过输液泵等装置将药液精确定量控制注入患者体内。按每组每小时2元加收。</v>
          </cell>
          <cell r="J18">
            <v>17</v>
          </cell>
          <cell r="K18">
            <v>15</v>
          </cell>
          <cell r="L18">
            <v>14</v>
          </cell>
          <cell r="M18">
            <v>14</v>
          </cell>
          <cell r="N18">
            <v>14</v>
          </cell>
          <cell r="O18">
            <v>14</v>
          </cell>
          <cell r="P18">
            <v>14</v>
          </cell>
        </row>
        <row r="19">
          <cell r="B19" t="str">
            <v>011202000040001</v>
          </cell>
          <cell r="C19" t="str">
            <v>注射费（静脉输液）-儿童（加收）</v>
          </cell>
        </row>
        <row r="19">
          <cell r="J19">
            <v>5</v>
          </cell>
          <cell r="K19">
            <v>5</v>
          </cell>
          <cell r="L19">
            <v>4</v>
          </cell>
          <cell r="M19">
            <v>4</v>
          </cell>
          <cell r="N19">
            <v>4</v>
          </cell>
          <cell r="O19">
            <v>4</v>
          </cell>
          <cell r="P19">
            <v>4</v>
          </cell>
        </row>
        <row r="20">
          <cell r="B20" t="str">
            <v>011202000040011</v>
          </cell>
          <cell r="C20" t="str">
            <v>注射费（静脉输液）-精准定量输注（加收）</v>
          </cell>
        </row>
        <row r="20">
          <cell r="J20">
            <v>2</v>
          </cell>
          <cell r="K20">
            <v>2</v>
          </cell>
          <cell r="L20">
            <v>2</v>
          </cell>
          <cell r="M20">
            <v>2</v>
          </cell>
          <cell r="N20">
            <v>2</v>
          </cell>
          <cell r="O20">
            <v>2</v>
          </cell>
          <cell r="P20">
            <v>2</v>
          </cell>
        </row>
        <row r="21">
          <cell r="B21" t="str">
            <v>011202000050000</v>
          </cell>
          <cell r="C21" t="str">
            <v>注射费（静脉输血）</v>
          </cell>
          <cell r="D21" t="str">
            <v>通过静脉通路完成各类血制品输注。</v>
          </cell>
          <cell r="E21" t="str">
            <v>所定价格涵盖核对信息、评估、连接输血器、定位、消毒、排气、穿刺、固定、输注、拔针、按压或冲管/封管、观察输血反应、记录、处理用物，以及必要时加温、加压输注或加注血制品等步骤所需的人力资源和基本物质资源消耗。</v>
          </cell>
          <cell r="F21" t="str">
            <v>01儿童加收</v>
          </cell>
        </row>
        <row r="21">
          <cell r="H21" t="str">
            <v>次</v>
          </cell>
          <cell r="I21" t="str">
            <v>1.每完成一次（每袋血制品）完整的注射操作，可计费一次。经多次穿刺构建不同通路的，可累计计费。
2.已在外周静脉、深静脉、中心静脉、药物输注装置等建立输血通路的，再次进行输血的，可直接按此收费。</v>
          </cell>
          <cell r="J21">
            <v>10</v>
          </cell>
          <cell r="K21">
            <v>9</v>
          </cell>
          <cell r="L21">
            <v>9</v>
          </cell>
          <cell r="M21">
            <v>9</v>
          </cell>
          <cell r="N21">
            <v>9</v>
          </cell>
          <cell r="O21">
            <v>9</v>
          </cell>
          <cell r="P21">
            <v>9</v>
          </cell>
        </row>
        <row r="22">
          <cell r="B22" t="str">
            <v>011202000050001</v>
          </cell>
          <cell r="C22" t="str">
            <v>注射费（静脉输血）-儿童（加收）</v>
          </cell>
        </row>
        <row r="22">
          <cell r="J22">
            <v>3</v>
          </cell>
          <cell r="K22">
            <v>3</v>
          </cell>
          <cell r="L22">
            <v>3</v>
          </cell>
          <cell r="M22">
            <v>3</v>
          </cell>
          <cell r="N22">
            <v>3</v>
          </cell>
          <cell r="O22">
            <v>3</v>
          </cell>
          <cell r="P22">
            <v>3</v>
          </cell>
        </row>
        <row r="23">
          <cell r="B23" t="str">
            <v>011202000060000</v>
          </cell>
          <cell r="C23" t="str">
            <v>注射费（心内注射）</v>
          </cell>
          <cell r="D23" t="str">
            <v>通过经皮穿刺向心脏内注射药物。</v>
          </cell>
          <cell r="E23" t="str">
            <v>所定价格涵盖核对信息、评估、配制、定位、消毒、穿刺、注射、拔针、按压或冲管/封管、观察用药反应、记录、处理用物等步骤所需的人力资源和基本物质资源消耗。</v>
          </cell>
          <cell r="F23" t="str">
            <v>01儿童加收</v>
          </cell>
        </row>
        <row r="23">
          <cell r="H23" t="str">
            <v>次</v>
          </cell>
          <cell r="I23" t="str">
            <v>每完成一次完整成功的注射操作，可计费一次。</v>
          </cell>
          <cell r="J23">
            <v>30</v>
          </cell>
          <cell r="K23">
            <v>27</v>
          </cell>
          <cell r="L23">
            <v>27</v>
          </cell>
          <cell r="M23">
            <v>27</v>
          </cell>
          <cell r="N23">
            <v>27</v>
          </cell>
          <cell r="O23">
            <v>27</v>
          </cell>
          <cell r="P23">
            <v>27</v>
          </cell>
        </row>
        <row r="24">
          <cell r="B24" t="str">
            <v>011202000060001</v>
          </cell>
          <cell r="C24" t="str">
            <v>注射费（心内注射）-儿童（加收）</v>
          </cell>
        </row>
        <row r="24">
          <cell r="J24">
            <v>9</v>
          </cell>
          <cell r="K24">
            <v>8</v>
          </cell>
          <cell r="L24">
            <v>8</v>
          </cell>
          <cell r="M24">
            <v>8</v>
          </cell>
          <cell r="N24">
            <v>8</v>
          </cell>
          <cell r="O24">
            <v>8</v>
          </cell>
          <cell r="P24">
            <v>8</v>
          </cell>
        </row>
        <row r="25">
          <cell r="B25" t="str">
            <v>011202000070000</v>
          </cell>
          <cell r="C25" t="str">
            <v>注射费（局部封闭）</v>
          </cell>
          <cell r="D25" t="str">
            <v>通过在病灶周围多次注射，消除炎症、解除疼痛、软化瘢痕、改善功能或预防感染。</v>
          </cell>
          <cell r="E25" t="str">
            <v>所定价格涵盖核对信息、评估、配制、定位、消毒、反复穿刺、注射、拔针、按压、观察用药反应、处理用物等步骤所需的人力资源和基本物质资源消耗。</v>
          </cell>
          <cell r="F25" t="str">
            <v>01儿童加收</v>
          </cell>
          <cell r="G25" t="str">
            <v>01局部浸润注射</v>
          </cell>
          <cell r="H25" t="str">
            <v>次</v>
          </cell>
          <cell r="I25" t="str">
            <v>本项目所称的“次”指：完成单个部位完整的局部封闭治疗。</v>
          </cell>
          <cell r="J25">
            <v>35</v>
          </cell>
          <cell r="K25">
            <v>32</v>
          </cell>
          <cell r="L25">
            <v>32</v>
          </cell>
          <cell r="M25">
            <v>32</v>
          </cell>
          <cell r="N25">
            <v>32</v>
          </cell>
          <cell r="O25">
            <v>32</v>
          </cell>
          <cell r="P25">
            <v>32</v>
          </cell>
        </row>
        <row r="26">
          <cell r="B26" t="str">
            <v>011202000070001</v>
          </cell>
          <cell r="C26" t="str">
            <v>注射费（局部封闭）-儿童（加收）</v>
          </cell>
        </row>
        <row r="26">
          <cell r="J26">
            <v>12</v>
          </cell>
          <cell r="K26">
            <v>10</v>
          </cell>
          <cell r="L26">
            <v>10</v>
          </cell>
          <cell r="M26">
            <v>10</v>
          </cell>
          <cell r="N26">
            <v>10</v>
          </cell>
          <cell r="O26">
            <v>10</v>
          </cell>
          <cell r="P26">
            <v>10</v>
          </cell>
        </row>
        <row r="27">
          <cell r="B27" t="str">
            <v>011202000070100</v>
          </cell>
          <cell r="C27" t="str">
            <v>注射费（局部封闭）-局部浸润注射（加收）</v>
          </cell>
        </row>
        <row r="27">
          <cell r="J27">
            <v>35</v>
          </cell>
          <cell r="K27">
            <v>32</v>
          </cell>
          <cell r="L27">
            <v>32</v>
          </cell>
          <cell r="M27">
            <v>32</v>
          </cell>
          <cell r="N27">
            <v>32</v>
          </cell>
          <cell r="O27">
            <v>32</v>
          </cell>
          <cell r="P27">
            <v>32</v>
          </cell>
        </row>
        <row r="28">
          <cell r="B28" t="str">
            <v>011205000010000</v>
          </cell>
          <cell r="C28" t="str">
            <v>清创缝合费（小）</v>
          </cell>
          <cell r="D28" t="str">
            <v>清理小伤口创面，必要时进行缝合，促进创面修复。</v>
          </cell>
          <cell r="E28" t="str">
            <v>所定价格涵盖检查伤口、清除组织血肿、冲洗、消毒、包扎固定，必要时缝合、引流等步骤所需的人力资源和基本物质资源消耗。</v>
          </cell>
          <cell r="F28" t="str">
            <v>01儿童加收
11累及重要器官及功能部位</v>
          </cell>
        </row>
        <row r="28">
          <cell r="H28" t="str">
            <v>次</v>
          </cell>
          <cell r="I28" t="str">
            <v>本项目所称的“清创缝合费（小）”指符合下列任一情况者：表浅切伤，裂伤，刺伤，伤口长度1-5厘米(含5厘米)，或急慢性创面直径或长度1-2厘米(含2厘米)等。</v>
          </cell>
          <cell r="J28">
            <v>60</v>
          </cell>
          <cell r="K28">
            <v>54</v>
          </cell>
          <cell r="L28">
            <v>54</v>
          </cell>
          <cell r="M28">
            <v>54</v>
          </cell>
          <cell r="N28">
            <v>54</v>
          </cell>
          <cell r="O28">
            <v>54</v>
          </cell>
          <cell r="P28">
            <v>54</v>
          </cell>
        </row>
        <row r="29">
          <cell r="B29" t="str">
            <v>011205000010001</v>
          </cell>
          <cell r="C29" t="str">
            <v>清创缝合费（小）-儿童（加收）</v>
          </cell>
        </row>
        <row r="29">
          <cell r="J29">
            <v>18</v>
          </cell>
          <cell r="K29">
            <v>16</v>
          </cell>
          <cell r="L29">
            <v>16</v>
          </cell>
          <cell r="M29">
            <v>16</v>
          </cell>
          <cell r="N29">
            <v>16</v>
          </cell>
          <cell r="O29">
            <v>16</v>
          </cell>
          <cell r="P29">
            <v>16</v>
          </cell>
        </row>
        <row r="30">
          <cell r="B30" t="str">
            <v>011205000010011</v>
          </cell>
          <cell r="C30" t="str">
            <v>清创缝合费（小）-累及重要器官及功能部位（加收）</v>
          </cell>
        </row>
        <row r="30">
          <cell r="J30">
            <v>18</v>
          </cell>
          <cell r="K30">
            <v>16</v>
          </cell>
          <cell r="L30">
            <v>16</v>
          </cell>
          <cell r="M30">
            <v>16</v>
          </cell>
          <cell r="N30">
            <v>16</v>
          </cell>
          <cell r="O30">
            <v>16</v>
          </cell>
          <cell r="P30">
            <v>16</v>
          </cell>
        </row>
        <row r="31">
          <cell r="B31" t="str">
            <v>011205000020000</v>
          </cell>
          <cell r="C31" t="str">
            <v>清创缝合费（中）</v>
          </cell>
          <cell r="D31" t="str">
            <v>清理中等伤口创面，必要时进行缝合，促进创面修复。</v>
          </cell>
          <cell r="E31" t="str">
            <v>所定价格涵盖检查伤口、清除组织血肿、冲洗、消毒、包扎固定，必要时缝合、引流等步骤所需的人力资源和基本物质资源消耗。</v>
          </cell>
          <cell r="F31" t="str">
            <v>01儿童加收
11累及重要器官及功能部位
21肠瘘伤口清创</v>
          </cell>
        </row>
        <row r="31">
          <cell r="H31" t="str">
            <v>次</v>
          </cell>
          <cell r="I31" t="str">
            <v>本项目所称的“清创缝合费（中）”指符合下列任一情况者：轻微污染伤口，软组织轻度损伤，皮肤轻度损伤或缺损，异物存在，伤口长度5-10厘米、急慢性创面直径或长度2厘米-5厘米(含5厘米)等。</v>
          </cell>
          <cell r="J31">
            <v>135</v>
          </cell>
          <cell r="K31">
            <v>122</v>
          </cell>
          <cell r="L31">
            <v>122</v>
          </cell>
          <cell r="M31">
            <v>122</v>
          </cell>
          <cell r="N31">
            <v>122</v>
          </cell>
          <cell r="O31">
            <v>122</v>
          </cell>
          <cell r="P31">
            <v>122</v>
          </cell>
        </row>
        <row r="32">
          <cell r="B32" t="str">
            <v>011205000020001</v>
          </cell>
          <cell r="C32" t="str">
            <v>清创缝合费（中）-儿童（加收）</v>
          </cell>
        </row>
        <row r="32">
          <cell r="J32">
            <v>41</v>
          </cell>
          <cell r="K32">
            <v>37</v>
          </cell>
          <cell r="L32">
            <v>37</v>
          </cell>
          <cell r="M32">
            <v>37</v>
          </cell>
          <cell r="N32">
            <v>37</v>
          </cell>
          <cell r="O32">
            <v>37</v>
          </cell>
          <cell r="P32">
            <v>37</v>
          </cell>
        </row>
        <row r="33">
          <cell r="B33" t="str">
            <v>011205000020011</v>
          </cell>
          <cell r="C33" t="str">
            <v>清创缝合费（中）-累及重要器官及功能部位（加收）</v>
          </cell>
        </row>
        <row r="33">
          <cell r="J33">
            <v>41</v>
          </cell>
          <cell r="K33">
            <v>37</v>
          </cell>
          <cell r="L33">
            <v>37</v>
          </cell>
          <cell r="M33">
            <v>37</v>
          </cell>
          <cell r="N33">
            <v>37</v>
          </cell>
          <cell r="O33">
            <v>37</v>
          </cell>
          <cell r="P33">
            <v>37</v>
          </cell>
        </row>
        <row r="34">
          <cell r="B34" t="str">
            <v>011205000020021</v>
          </cell>
          <cell r="C34" t="str">
            <v>清创缝合费（中）-肠瘘伤口清创（加收）</v>
          </cell>
        </row>
        <row r="34">
          <cell r="J34">
            <v>41</v>
          </cell>
          <cell r="K34">
            <v>37</v>
          </cell>
          <cell r="L34">
            <v>37</v>
          </cell>
          <cell r="M34">
            <v>37</v>
          </cell>
          <cell r="N34">
            <v>37</v>
          </cell>
          <cell r="O34">
            <v>37</v>
          </cell>
          <cell r="P34">
            <v>37</v>
          </cell>
        </row>
        <row r="35">
          <cell r="B35" t="str">
            <v>011205000030000</v>
          </cell>
          <cell r="C35" t="str">
            <v>清创缝合费（大）</v>
          </cell>
          <cell r="D35" t="str">
            <v>清理大伤口创面，必要时进行缝合，促进创面修复。</v>
          </cell>
          <cell r="E35" t="str">
            <v>所定价格涵盖检查伤口、清除组织血肿、冲洗、消毒、包扎固定，必要时缝合、引流等步骤所需的人力资源和基本物质资源消耗。</v>
          </cell>
          <cell r="F35" t="str">
            <v>01儿童加收
11累及重要器官及功能部位
21肠瘘伤口清创</v>
          </cell>
        </row>
        <row r="35">
          <cell r="H35" t="str">
            <v>次</v>
          </cell>
          <cell r="I35" t="str">
            <v>本项目所称的“清创缝合费（大）”指伤口长度大于10厘米并符合下列任一情况者：严重污染伤口，软组织严重损伤，皮肤严重损伤或缺损，特殊感染伤口，二期清创，多发异物伤口，血管、神经、肌肉、骨骼、关节严重损伤伤口，化学武器创口等。</v>
          </cell>
          <cell r="J35">
            <v>240</v>
          </cell>
          <cell r="K35">
            <v>216</v>
          </cell>
          <cell r="L35">
            <v>216</v>
          </cell>
          <cell r="M35">
            <v>216</v>
          </cell>
          <cell r="N35">
            <v>216</v>
          </cell>
          <cell r="O35">
            <v>216</v>
          </cell>
          <cell r="P35">
            <v>216</v>
          </cell>
        </row>
        <row r="36">
          <cell r="B36" t="str">
            <v>011205000030001</v>
          </cell>
          <cell r="C36" t="str">
            <v>清创缝合费（大）-儿童（加收）</v>
          </cell>
        </row>
        <row r="36">
          <cell r="J36">
            <v>72</v>
          </cell>
          <cell r="K36">
            <v>65</v>
          </cell>
          <cell r="L36">
            <v>65</v>
          </cell>
          <cell r="M36">
            <v>65</v>
          </cell>
          <cell r="N36">
            <v>65</v>
          </cell>
          <cell r="O36">
            <v>65</v>
          </cell>
          <cell r="P36">
            <v>65</v>
          </cell>
        </row>
        <row r="37">
          <cell r="B37" t="str">
            <v>011205000030011</v>
          </cell>
          <cell r="C37" t="str">
            <v>清创缝合费（大）-累及重要器官及功能部位（加收）</v>
          </cell>
        </row>
        <row r="37">
          <cell r="J37">
            <v>72</v>
          </cell>
          <cell r="K37">
            <v>65</v>
          </cell>
          <cell r="L37">
            <v>65</v>
          </cell>
          <cell r="M37">
            <v>65</v>
          </cell>
          <cell r="N37">
            <v>65</v>
          </cell>
          <cell r="O37">
            <v>65</v>
          </cell>
          <cell r="P37">
            <v>65</v>
          </cell>
        </row>
        <row r="38">
          <cell r="B38" t="str">
            <v>011205000030021</v>
          </cell>
          <cell r="C38" t="str">
            <v>清创缝合费（大）-肠瘘伤口清创（加收）</v>
          </cell>
        </row>
        <row r="38">
          <cell r="J38">
            <v>72</v>
          </cell>
          <cell r="K38">
            <v>65</v>
          </cell>
          <cell r="L38">
            <v>65</v>
          </cell>
          <cell r="M38">
            <v>65</v>
          </cell>
          <cell r="N38">
            <v>65</v>
          </cell>
          <cell r="O38">
            <v>65</v>
          </cell>
          <cell r="P38">
            <v>65</v>
          </cell>
        </row>
        <row r="39">
          <cell r="B39" t="str">
            <v>011205000040000</v>
          </cell>
          <cell r="C39" t="str">
            <v>清创缝合费（特大）</v>
          </cell>
          <cell r="D39" t="str">
            <v>清理特大伤口创面，必要时进行缝合，促进创面修复。</v>
          </cell>
          <cell r="E39" t="str">
            <v>所定价格涵盖检查伤口、清除组织血肿、冲洗、消毒、包扎固定，必要时缝合、引流等步骤所需的人力资源和基本物质资源消耗。</v>
          </cell>
          <cell r="F39" t="str">
            <v>01儿童加收
11累及重要器官及功能部位</v>
          </cell>
        </row>
        <row r="39">
          <cell r="H39" t="str">
            <v>次</v>
          </cell>
          <cell r="I39" t="str">
            <v>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v>
          </cell>
          <cell r="J39">
            <v>300</v>
          </cell>
          <cell r="K39">
            <v>270</v>
          </cell>
          <cell r="L39">
            <v>270</v>
          </cell>
          <cell r="M39">
            <v>270</v>
          </cell>
          <cell r="N39">
            <v>270</v>
          </cell>
          <cell r="O39">
            <v>270</v>
          </cell>
          <cell r="P39">
            <v>270</v>
          </cell>
        </row>
        <row r="40">
          <cell r="B40" t="str">
            <v>011205000040001</v>
          </cell>
          <cell r="C40" t="str">
            <v>清创缝合费（特大）-儿童（加收）</v>
          </cell>
        </row>
        <row r="40">
          <cell r="J40">
            <v>90</v>
          </cell>
          <cell r="K40">
            <v>81</v>
          </cell>
          <cell r="L40">
            <v>81</v>
          </cell>
          <cell r="M40">
            <v>81</v>
          </cell>
          <cell r="N40">
            <v>81</v>
          </cell>
          <cell r="O40">
            <v>81</v>
          </cell>
          <cell r="P40">
            <v>81</v>
          </cell>
        </row>
        <row r="41">
          <cell r="B41" t="str">
            <v>011205000040011</v>
          </cell>
          <cell r="C41" t="str">
            <v>清创缝合费（特大）-累及重要器官及功能部位（加收）</v>
          </cell>
        </row>
        <row r="41">
          <cell r="J41">
            <v>90</v>
          </cell>
          <cell r="K41">
            <v>81</v>
          </cell>
          <cell r="L41">
            <v>81</v>
          </cell>
          <cell r="M41">
            <v>81</v>
          </cell>
          <cell r="N41">
            <v>81</v>
          </cell>
          <cell r="O41">
            <v>81</v>
          </cell>
          <cell r="P41">
            <v>81</v>
          </cell>
        </row>
        <row r="42">
          <cell r="B42" t="str">
            <v>011206000010000</v>
          </cell>
          <cell r="C42" t="str">
            <v>换药费（小）</v>
          </cell>
          <cell r="D42" t="str">
            <v>通过对小创面进行换药，预防控制感染、促进创面修复。</v>
          </cell>
          <cell r="E42" t="str">
            <v>所定价格涵盖检查创面、清洁、消毒、更换敷料、包扎固定，必要时拆线以及更换引流物等步骤所需的人力资源和基本物质资源消耗。</v>
          </cell>
          <cell r="F42" t="str">
            <v>01儿童加收</v>
          </cell>
        </row>
        <row r="42">
          <cell r="H42" t="str">
            <v>次</v>
          </cell>
          <cell r="I42" t="str">
            <v>本项目所称的“换药费（小）”指符合下列任一情况者：清洁伤口、缝合3针以内伤口拆线（包括皮内连续缝合拆线）等。</v>
          </cell>
          <cell r="J42">
            <v>12</v>
          </cell>
          <cell r="K42">
            <v>11</v>
          </cell>
          <cell r="L42">
            <v>11</v>
          </cell>
          <cell r="M42">
            <v>11</v>
          </cell>
          <cell r="N42">
            <v>11</v>
          </cell>
          <cell r="O42">
            <v>11</v>
          </cell>
          <cell r="P42">
            <v>11</v>
          </cell>
        </row>
        <row r="43">
          <cell r="B43" t="str">
            <v>011206000010001</v>
          </cell>
          <cell r="C43" t="str">
            <v>换药费（小）-儿童（加收）</v>
          </cell>
        </row>
        <row r="43">
          <cell r="J43">
            <v>4</v>
          </cell>
          <cell r="K43">
            <v>3</v>
          </cell>
          <cell r="L43">
            <v>3</v>
          </cell>
          <cell r="M43">
            <v>3</v>
          </cell>
          <cell r="N43">
            <v>3</v>
          </cell>
          <cell r="O43">
            <v>3</v>
          </cell>
          <cell r="P43">
            <v>3</v>
          </cell>
        </row>
        <row r="44">
          <cell r="B44" t="str">
            <v>011206000020000</v>
          </cell>
          <cell r="C44" t="str">
            <v>换药费（中）</v>
          </cell>
          <cell r="D44" t="str">
            <v>通过对中创面进行换药，预防控制感染、促进创面修复。</v>
          </cell>
          <cell r="E44" t="str">
            <v>所定价格涵盖检查创面、清洁、消毒、更换敷料、包扎固定，必要时拆线以及更换引流物等步骤所需的人力资源和基本物质资源消耗。</v>
          </cell>
          <cell r="F44" t="str">
            <v>01儿童加收</v>
          </cell>
        </row>
        <row r="44">
          <cell r="H44" t="str">
            <v>次</v>
          </cell>
          <cell r="I44" t="str">
            <v>本项目所称的“换药费（中）”指符合下列任一情况者：污染伤口、缝合3-10针或慢性创面直径或长度2厘米-5厘米(含5厘米)伤口拆线、单个压疮、深静脉置管伤口、有引流管的伤口等。</v>
          </cell>
          <cell r="J44">
            <v>20</v>
          </cell>
          <cell r="K44">
            <v>18</v>
          </cell>
          <cell r="L44">
            <v>18</v>
          </cell>
          <cell r="M44">
            <v>18</v>
          </cell>
          <cell r="N44">
            <v>18</v>
          </cell>
          <cell r="O44">
            <v>18</v>
          </cell>
          <cell r="P44">
            <v>18</v>
          </cell>
        </row>
        <row r="45">
          <cell r="B45" t="str">
            <v>011206000020001</v>
          </cell>
          <cell r="C45" t="str">
            <v>换药费（中）-儿童（加收）</v>
          </cell>
        </row>
        <row r="45">
          <cell r="J45">
            <v>6</v>
          </cell>
          <cell r="K45">
            <v>5</v>
          </cell>
          <cell r="L45">
            <v>5</v>
          </cell>
          <cell r="M45">
            <v>5</v>
          </cell>
          <cell r="N45">
            <v>5</v>
          </cell>
          <cell r="O45">
            <v>5</v>
          </cell>
          <cell r="P45">
            <v>5</v>
          </cell>
        </row>
        <row r="46">
          <cell r="B46" t="str">
            <v>011206000030000</v>
          </cell>
          <cell r="C46" t="str">
            <v>换药费（大）</v>
          </cell>
          <cell r="D46" t="str">
            <v>通过对大创面进行换药，预防控制感染、促进创面修复。</v>
          </cell>
          <cell r="E46" t="str">
            <v>所定价格涵盖检查创面、清洁、消毒、更换敷料、包扎固定，必要时拆线以及更换引流物等步骤所需的人力资源和基本物质资源消耗。</v>
          </cell>
          <cell r="F46" t="str">
            <v>01儿童加收</v>
          </cell>
        </row>
        <row r="46">
          <cell r="H46" t="str">
            <v>次</v>
          </cell>
          <cell r="I46" t="str">
            <v>本项目所称的“换药费（大）”指符合下列任一情况者：感染伤口、缝合11-30针或慢性创面直径或长度大于5厘米伤口拆线、多个压疮、皮瓣移植物伤口、大棉垫1-2块、渗出50-100毫升伤口等。</v>
          </cell>
          <cell r="J46">
            <v>30</v>
          </cell>
          <cell r="K46">
            <v>27</v>
          </cell>
          <cell r="L46">
            <v>27</v>
          </cell>
          <cell r="M46">
            <v>27</v>
          </cell>
          <cell r="N46">
            <v>27</v>
          </cell>
          <cell r="O46">
            <v>27</v>
          </cell>
          <cell r="P46">
            <v>27</v>
          </cell>
        </row>
        <row r="47">
          <cell r="B47" t="str">
            <v>011206000030001</v>
          </cell>
          <cell r="C47" t="str">
            <v>换药费（大）-儿童（加收）</v>
          </cell>
        </row>
        <row r="47">
          <cell r="J47">
            <v>9</v>
          </cell>
          <cell r="K47">
            <v>8</v>
          </cell>
          <cell r="L47">
            <v>8</v>
          </cell>
          <cell r="M47">
            <v>8</v>
          </cell>
          <cell r="N47">
            <v>8</v>
          </cell>
          <cell r="O47">
            <v>8</v>
          </cell>
          <cell r="P47">
            <v>8</v>
          </cell>
        </row>
        <row r="48">
          <cell r="B48" t="str">
            <v>011206000040000</v>
          </cell>
          <cell r="C48" t="str">
            <v>换药费（特大）</v>
          </cell>
          <cell r="D48" t="str">
            <v>通过对特大创面进行换药，预防控制感染、促进创面修复。</v>
          </cell>
          <cell r="E48" t="str">
            <v>所定价格涵盖检查创面、清洁、消毒、更换敷料、包扎固定，必要时拆线以及更换引流物等步骤所需的人力资源和基本物质资源消耗。</v>
          </cell>
          <cell r="F48" t="str">
            <v>01儿童加收</v>
          </cell>
        </row>
        <row r="48">
          <cell r="H48" t="str">
            <v>次</v>
          </cell>
          <cell r="I48" t="str">
            <v>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v>
          </cell>
          <cell r="J48">
            <v>60</v>
          </cell>
          <cell r="K48">
            <v>54</v>
          </cell>
          <cell r="L48">
            <v>54</v>
          </cell>
          <cell r="M48">
            <v>54</v>
          </cell>
          <cell r="N48">
            <v>54</v>
          </cell>
          <cell r="O48">
            <v>54</v>
          </cell>
          <cell r="P48">
            <v>54</v>
          </cell>
        </row>
        <row r="49">
          <cell r="B49" t="str">
            <v>011206000040001</v>
          </cell>
          <cell r="C49" t="str">
            <v>换药费（特大）-儿童（加收）</v>
          </cell>
        </row>
        <row r="49">
          <cell r="J49">
            <v>18</v>
          </cell>
          <cell r="K49">
            <v>16</v>
          </cell>
          <cell r="L49">
            <v>16</v>
          </cell>
          <cell r="M49">
            <v>16</v>
          </cell>
          <cell r="N49">
            <v>16</v>
          </cell>
          <cell r="O49">
            <v>16</v>
          </cell>
          <cell r="P49">
            <v>16</v>
          </cell>
        </row>
        <row r="50">
          <cell r="B50" t="str">
            <v>011206000050000</v>
          </cell>
          <cell r="C50" t="str">
            <v>换药费（烧/烫伤）</v>
          </cell>
          <cell r="D50" t="str">
            <v>通过对烧/烫伤创面进行换药，预防控制感染、促进创面修复。</v>
          </cell>
          <cell r="E50" t="str">
            <v>所定价格涵盖检查创面、清洁、消毒、更换敷料、包扎固定，必要时拆线以及更换引流物等步骤所需的人力资源和基本物质资源消耗。</v>
          </cell>
          <cell r="F50" t="str">
            <v>01儿童加收</v>
          </cell>
        </row>
        <row r="50">
          <cell r="H50" t="str">
            <v>1%体表面积</v>
          </cell>
          <cell r="I50" t="str">
            <v>大疱性表皮松脱症换药参照执行。每次最多不超过860元。</v>
          </cell>
          <cell r="J50">
            <v>26</v>
          </cell>
          <cell r="K50">
            <v>23</v>
          </cell>
          <cell r="L50">
            <v>23</v>
          </cell>
          <cell r="M50">
            <v>23</v>
          </cell>
          <cell r="N50">
            <v>23</v>
          </cell>
          <cell r="O50">
            <v>23</v>
          </cell>
          <cell r="P50">
            <v>23</v>
          </cell>
        </row>
        <row r="51">
          <cell r="B51" t="str">
            <v>011206000050001</v>
          </cell>
          <cell r="C51" t="str">
            <v>换药费（烧/烫伤）-儿童（加收）</v>
          </cell>
        </row>
        <row r="51">
          <cell r="J51">
            <v>8</v>
          </cell>
          <cell r="K51">
            <v>7</v>
          </cell>
          <cell r="L51">
            <v>7</v>
          </cell>
          <cell r="M51">
            <v>7</v>
          </cell>
          <cell r="N51">
            <v>7</v>
          </cell>
          <cell r="O51">
            <v>7</v>
          </cell>
          <cell r="P51">
            <v>7</v>
          </cell>
        </row>
        <row r="52">
          <cell r="B52" t="str">
            <v>011211000010000</v>
          </cell>
          <cell r="C52" t="str">
            <v>穿刺费（胸腔）</v>
          </cell>
          <cell r="D52" t="str">
            <v>穿刺胸腔，并根据需要进行注药、冲洗、采集标本或抽吸气体、液体等操作。</v>
          </cell>
          <cell r="E52" t="str">
            <v>所定价格涵盖核对信息、摆位、定位、消毒、穿刺、抽吸、注药或冲洗、留取标本、拔除、固定止血、处理用物、记录，必要时连接引流装置等步骤所需的人力资源和基本物质资源消耗。</v>
          </cell>
          <cell r="F52" t="str">
            <v>01儿童加收
11心包穿刺
21胸腔闭式引流</v>
          </cell>
        </row>
        <row r="52">
          <cell r="H52" t="str">
            <v>次</v>
          </cell>
          <cell r="I52" t="str">
            <v>穿刺过程中同步留取样本按本项目收费，不与“活检取材费”同时收费。</v>
          </cell>
          <cell r="J52">
            <v>66</v>
          </cell>
          <cell r="K52">
            <v>59</v>
          </cell>
          <cell r="L52">
            <v>59</v>
          </cell>
          <cell r="M52">
            <v>59</v>
          </cell>
          <cell r="N52">
            <v>59</v>
          </cell>
          <cell r="O52">
            <v>59</v>
          </cell>
          <cell r="P52">
            <v>59</v>
          </cell>
        </row>
        <row r="53">
          <cell r="B53" t="str">
            <v>011211000010001</v>
          </cell>
          <cell r="C53" t="str">
            <v>穿刺费（胸腔）-儿童（加收）</v>
          </cell>
        </row>
        <row r="53">
          <cell r="J53">
            <v>20</v>
          </cell>
          <cell r="K53">
            <v>18</v>
          </cell>
          <cell r="L53">
            <v>18</v>
          </cell>
          <cell r="M53">
            <v>18</v>
          </cell>
          <cell r="N53">
            <v>18</v>
          </cell>
          <cell r="O53">
            <v>18</v>
          </cell>
          <cell r="P53">
            <v>18</v>
          </cell>
        </row>
        <row r="54">
          <cell r="B54" t="str">
            <v>011211000010011</v>
          </cell>
          <cell r="C54" t="str">
            <v>穿刺费（胸腔）-心包穿刺（加收）</v>
          </cell>
        </row>
        <row r="54">
          <cell r="J54">
            <v>118</v>
          </cell>
          <cell r="K54">
            <v>106</v>
          </cell>
          <cell r="L54">
            <v>106</v>
          </cell>
          <cell r="M54">
            <v>106</v>
          </cell>
          <cell r="N54">
            <v>106</v>
          </cell>
          <cell r="O54">
            <v>106</v>
          </cell>
          <cell r="P54">
            <v>106</v>
          </cell>
        </row>
        <row r="55">
          <cell r="B55" t="str">
            <v>011211000010021</v>
          </cell>
          <cell r="C55" t="str">
            <v>穿刺费（胸腔）-胸腔闭式引流（加收）</v>
          </cell>
        </row>
        <row r="55">
          <cell r="J55">
            <v>258</v>
          </cell>
          <cell r="K55">
            <v>232</v>
          </cell>
          <cell r="L55">
            <v>232</v>
          </cell>
          <cell r="M55">
            <v>232</v>
          </cell>
          <cell r="N55">
            <v>232</v>
          </cell>
          <cell r="O55">
            <v>232</v>
          </cell>
          <cell r="P55">
            <v>232</v>
          </cell>
        </row>
        <row r="56">
          <cell r="B56" t="str">
            <v>011211000020000</v>
          </cell>
          <cell r="C56" t="str">
            <v>穿刺费（腹腔）</v>
          </cell>
          <cell r="D56" t="str">
            <v>穿刺腹腔，并根据需要进行注药、冲洗、采集标本或抽吸气体、液体等操作。</v>
          </cell>
          <cell r="E56" t="str">
            <v>所定价格涵盖核对信息、摆位、定位、消毒、穿刺、抽吸、注药或冲洗、留取标本、拔除、固定止血、处理用物、记录，必要时连接引流装置等步骤所需的人力资源和基本物质资源消耗。</v>
          </cell>
          <cell r="F56" t="str">
            <v>01儿童加收</v>
          </cell>
        </row>
        <row r="56">
          <cell r="H56" t="str">
            <v>次</v>
          </cell>
          <cell r="I56" t="str">
            <v>穿刺过程中同步留取样本按本项目收费，不与“活检取材费”同时收费。</v>
          </cell>
          <cell r="J56">
            <v>81</v>
          </cell>
          <cell r="K56">
            <v>73</v>
          </cell>
          <cell r="L56">
            <v>73</v>
          </cell>
          <cell r="M56">
            <v>73</v>
          </cell>
          <cell r="N56">
            <v>73</v>
          </cell>
          <cell r="O56">
            <v>73</v>
          </cell>
          <cell r="P56">
            <v>73</v>
          </cell>
        </row>
        <row r="57">
          <cell r="B57" t="str">
            <v>011211000020001</v>
          </cell>
          <cell r="C57" t="str">
            <v>穿刺费（腹腔）-儿童（加收）</v>
          </cell>
        </row>
        <row r="57">
          <cell r="J57">
            <v>24</v>
          </cell>
          <cell r="K57">
            <v>22</v>
          </cell>
          <cell r="L57">
            <v>22</v>
          </cell>
          <cell r="M57">
            <v>22</v>
          </cell>
          <cell r="N57">
            <v>22</v>
          </cell>
          <cell r="O57">
            <v>22</v>
          </cell>
          <cell r="P57">
            <v>22</v>
          </cell>
        </row>
        <row r="58">
          <cell r="B58" t="str">
            <v>011211000030000</v>
          </cell>
          <cell r="C58" t="str">
            <v>穿刺费（骨髓）</v>
          </cell>
          <cell r="D58" t="str">
            <v>穿刺骨髓，并根据需要进行注药、输液、冲洗、采集标本或抽吸气体、液体等操作。</v>
          </cell>
          <cell r="E58" t="str">
            <v>所定价格涵盖核对信息、摆位、定位、消毒、穿刺、抽吸、注药或冲洗、留取标本、拔除、固定止血、处理用物、记录，必要时连接引流装置等步骤所需的人力资源和基本物质资源消耗。</v>
          </cell>
          <cell r="F58" t="str">
            <v>01儿童加收</v>
          </cell>
        </row>
        <row r="58">
          <cell r="H58" t="str">
            <v>次</v>
          </cell>
          <cell r="I58" t="str">
            <v>穿刺过程中同步留取样本按本项目收费，不与“活检取材费”同时收费。</v>
          </cell>
          <cell r="J58">
            <v>70</v>
          </cell>
          <cell r="K58">
            <v>63</v>
          </cell>
          <cell r="L58">
            <v>63</v>
          </cell>
          <cell r="M58">
            <v>63</v>
          </cell>
          <cell r="N58">
            <v>63</v>
          </cell>
          <cell r="O58">
            <v>63</v>
          </cell>
          <cell r="P58">
            <v>63</v>
          </cell>
        </row>
        <row r="59">
          <cell r="B59" t="str">
            <v>011211000030001</v>
          </cell>
          <cell r="C59" t="str">
            <v>穿刺费（骨髓）-儿童（加收）</v>
          </cell>
        </row>
        <row r="59">
          <cell r="J59">
            <v>21</v>
          </cell>
          <cell r="K59">
            <v>19</v>
          </cell>
          <cell r="L59">
            <v>19</v>
          </cell>
          <cell r="M59">
            <v>19</v>
          </cell>
          <cell r="N59">
            <v>19</v>
          </cell>
          <cell r="O59">
            <v>19</v>
          </cell>
          <cell r="P59">
            <v>19</v>
          </cell>
        </row>
        <row r="60">
          <cell r="B60" t="str">
            <v>011211000040000</v>
          </cell>
          <cell r="C60" t="str">
            <v>穿刺费（腰椎）</v>
          </cell>
          <cell r="D60" t="str">
            <v>穿刺腰椎，并根据需要进行注药、冲洗、采集标本或抽吸气体、液体等操作。</v>
          </cell>
          <cell r="E60" t="str">
            <v>所定价格涵盖核对信息、摆位、定位、消毒、穿刺、抽吸、注药或冲洗、留取标本、测压、拔除、固定止血、处理用物、记录，必要时连接引流装置等步骤所需的人力资源和基本物质资源消耗。</v>
          </cell>
          <cell r="F60" t="str">
            <v>01儿童加收</v>
          </cell>
        </row>
        <row r="60">
          <cell r="H60" t="str">
            <v>次</v>
          </cell>
          <cell r="I60" t="str">
            <v>穿刺过程中同步留取样本按本项目收费，不与“活检取材费”同时收费。</v>
          </cell>
          <cell r="J60">
            <v>154</v>
          </cell>
          <cell r="K60">
            <v>139</v>
          </cell>
          <cell r="L60">
            <v>139</v>
          </cell>
          <cell r="M60">
            <v>139</v>
          </cell>
          <cell r="N60">
            <v>139</v>
          </cell>
          <cell r="O60">
            <v>139</v>
          </cell>
          <cell r="P60">
            <v>139</v>
          </cell>
        </row>
        <row r="61">
          <cell r="B61" t="str">
            <v>011211000040001</v>
          </cell>
          <cell r="C61" t="str">
            <v>穿刺费（腰椎）-儿童（加收）</v>
          </cell>
        </row>
        <row r="61">
          <cell r="J61">
            <v>46</v>
          </cell>
          <cell r="K61">
            <v>42</v>
          </cell>
          <cell r="L61">
            <v>42</v>
          </cell>
          <cell r="M61">
            <v>42</v>
          </cell>
          <cell r="N61">
            <v>42</v>
          </cell>
          <cell r="O61">
            <v>42</v>
          </cell>
          <cell r="P61">
            <v>42</v>
          </cell>
        </row>
        <row r="62">
          <cell r="B62" t="str">
            <v>011211000050000</v>
          </cell>
          <cell r="C62" t="str">
            <v>穿刺费（关节）</v>
          </cell>
          <cell r="D62" t="str">
            <v>穿刺关节，并根据需要进行注药、冲洗、采集标本或抽吸气体、液体等操作。</v>
          </cell>
          <cell r="E62" t="str">
            <v>所定价格涵盖核对信息、摆位、定位、消毒、穿刺、抽吸、注药或冲洗、留取标本、拔除、固定止血、处理用物、记录，必要时连接引流装置等步骤所需的人力资源和基本物质资源消耗。</v>
          </cell>
          <cell r="F62" t="str">
            <v>01儿童加收</v>
          </cell>
        </row>
        <row r="62">
          <cell r="H62" t="str">
            <v>关节</v>
          </cell>
          <cell r="I62" t="str">
            <v>穿刺过程中同步留取样本按本项目收费，不与“活检取材费”同时收费。</v>
          </cell>
          <cell r="J62">
            <v>88</v>
          </cell>
          <cell r="K62">
            <v>79</v>
          </cell>
          <cell r="L62">
            <v>79</v>
          </cell>
          <cell r="M62">
            <v>79</v>
          </cell>
          <cell r="N62">
            <v>79</v>
          </cell>
          <cell r="O62">
            <v>79</v>
          </cell>
          <cell r="P62">
            <v>79</v>
          </cell>
        </row>
        <row r="63">
          <cell r="B63" t="str">
            <v>011211000050001</v>
          </cell>
          <cell r="C63" t="str">
            <v>穿刺费（关节）-儿童（加收）</v>
          </cell>
        </row>
        <row r="63">
          <cell r="J63">
            <v>26</v>
          </cell>
          <cell r="K63">
            <v>24</v>
          </cell>
          <cell r="L63">
            <v>24</v>
          </cell>
          <cell r="M63">
            <v>24</v>
          </cell>
          <cell r="N63">
            <v>24</v>
          </cell>
          <cell r="O63">
            <v>24</v>
          </cell>
          <cell r="P63">
            <v>24</v>
          </cell>
        </row>
        <row r="64">
          <cell r="B64" t="str">
            <v>011204000010000</v>
          </cell>
          <cell r="C64" t="str">
            <v>置管费（胃管）</v>
          </cell>
          <cell r="D64" t="str">
            <v>通过人体自然腔道或瘘口，将胃管置入胃内。</v>
          </cell>
          <cell r="E64" t="str">
            <v>所定价格涵盖核对信息、评估、清洁腔道、测量、润滑、置管、定位、固定、记录、拔管、必要时行注气压迫、处理用物等步骤所需的人力资源和基本物质资源消耗。</v>
          </cell>
          <cell r="F64" t="str">
            <v>01儿童加收
11食道/胃底静脉曲张置管</v>
          </cell>
        </row>
        <row r="64">
          <cell r="H64" t="str">
            <v>次</v>
          </cell>
          <cell r="I64" t="str">
            <v>患者自行选择非置管医疗机构拔管的按50%收取。</v>
          </cell>
          <cell r="J64">
            <v>14</v>
          </cell>
          <cell r="K64">
            <v>13</v>
          </cell>
          <cell r="L64">
            <v>13</v>
          </cell>
          <cell r="M64">
            <v>13</v>
          </cell>
          <cell r="N64">
            <v>13</v>
          </cell>
          <cell r="O64">
            <v>13</v>
          </cell>
          <cell r="P64">
            <v>13</v>
          </cell>
        </row>
        <row r="65">
          <cell r="B65" t="str">
            <v>011204000010001</v>
          </cell>
          <cell r="C65" t="str">
            <v>置管费（胃管）-儿童（加收）</v>
          </cell>
        </row>
        <row r="65">
          <cell r="J65">
            <v>4</v>
          </cell>
          <cell r="K65">
            <v>4</v>
          </cell>
          <cell r="L65">
            <v>4</v>
          </cell>
          <cell r="M65">
            <v>4</v>
          </cell>
          <cell r="N65">
            <v>4</v>
          </cell>
          <cell r="O65">
            <v>4</v>
          </cell>
          <cell r="P65">
            <v>4</v>
          </cell>
        </row>
        <row r="66">
          <cell r="B66" t="str">
            <v>011204000010011</v>
          </cell>
          <cell r="C66" t="str">
            <v>置管费（胃管）-食道/胃底静脉曲张置管（加收）</v>
          </cell>
        </row>
        <row r="66">
          <cell r="J66">
            <v>91</v>
          </cell>
          <cell r="K66">
            <v>82</v>
          </cell>
          <cell r="L66">
            <v>82</v>
          </cell>
          <cell r="M66">
            <v>82</v>
          </cell>
          <cell r="N66">
            <v>82</v>
          </cell>
          <cell r="O66">
            <v>82</v>
          </cell>
          <cell r="P66">
            <v>82</v>
          </cell>
        </row>
        <row r="67">
          <cell r="B67" t="str">
            <v>011204000020000</v>
          </cell>
          <cell r="C67" t="str">
            <v>置管费（肠管）</v>
          </cell>
          <cell r="D67" t="str">
            <v>通过人体自然腔道或瘘口，将肠管置入插至小肠(十二指肠或空肠)。</v>
          </cell>
          <cell r="E67" t="str">
            <v>所定价格涵盖核对信息、评估、清洁腔道、测量、润滑、置管、定位、固定、记录、拔管、处理用物等步骤所需的人力资源和基本物质资源消耗。</v>
          </cell>
          <cell r="F67" t="str">
            <v>01儿童加收</v>
          </cell>
        </row>
        <row r="67">
          <cell r="H67" t="str">
            <v>次</v>
          </cell>
          <cell r="I67" t="str">
            <v>患者自行选择非置管医疗机构拔管的按50%收取。</v>
          </cell>
          <cell r="J67">
            <v>30</v>
          </cell>
          <cell r="K67">
            <v>27</v>
          </cell>
          <cell r="L67">
            <v>27</v>
          </cell>
          <cell r="M67">
            <v>27</v>
          </cell>
          <cell r="N67">
            <v>27</v>
          </cell>
          <cell r="O67">
            <v>27</v>
          </cell>
          <cell r="P67">
            <v>27</v>
          </cell>
        </row>
        <row r="68">
          <cell r="B68" t="str">
            <v>011204000020001</v>
          </cell>
          <cell r="C68" t="str">
            <v>置管费（肠管）-儿童（加收）</v>
          </cell>
        </row>
        <row r="68">
          <cell r="J68">
            <v>9</v>
          </cell>
          <cell r="K68">
            <v>8</v>
          </cell>
          <cell r="L68">
            <v>8</v>
          </cell>
          <cell r="M68">
            <v>8</v>
          </cell>
          <cell r="N68">
            <v>8</v>
          </cell>
          <cell r="O68">
            <v>8</v>
          </cell>
          <cell r="P68">
            <v>8</v>
          </cell>
        </row>
        <row r="69">
          <cell r="B69" t="str">
            <v>011204000030000</v>
          </cell>
          <cell r="C69" t="str">
            <v>置管费（中心静脉/深静脉）</v>
          </cell>
          <cell r="D69" t="str">
            <v>将各类管路置入中心静脉/深静脉部位，建立通道。</v>
          </cell>
          <cell r="E69" t="str">
            <v>所定价格涵盖核对信息、评估、定位、消毒、穿刺、置管、固定、记录、处理用物等步骤所需的人力资源和基本物质资源消耗。</v>
          </cell>
          <cell r="F69" t="str">
            <v>01儿童加收</v>
          </cell>
        </row>
        <row r="69">
          <cell r="H69" t="str">
            <v>次</v>
          </cell>
        </row>
        <row r="69">
          <cell r="J69">
            <v>220</v>
          </cell>
          <cell r="K69">
            <v>198</v>
          </cell>
          <cell r="L69">
            <v>198</v>
          </cell>
          <cell r="M69">
            <v>198</v>
          </cell>
          <cell r="N69">
            <v>198</v>
          </cell>
          <cell r="O69">
            <v>198</v>
          </cell>
          <cell r="P69">
            <v>198</v>
          </cell>
        </row>
        <row r="70">
          <cell r="B70" t="str">
            <v>011204000030001</v>
          </cell>
          <cell r="C70" t="str">
            <v>置管费（中心静脉/深静脉）-儿童（加收）</v>
          </cell>
        </row>
        <row r="70">
          <cell r="J70">
            <v>66</v>
          </cell>
          <cell r="K70">
            <v>59</v>
          </cell>
          <cell r="L70">
            <v>59</v>
          </cell>
          <cell r="M70">
            <v>59</v>
          </cell>
          <cell r="N70">
            <v>59</v>
          </cell>
          <cell r="O70">
            <v>59</v>
          </cell>
          <cell r="P70">
            <v>59</v>
          </cell>
        </row>
        <row r="71">
          <cell r="B71" t="str">
            <v>011204000040000</v>
          </cell>
          <cell r="C71" t="str">
            <v>置管费（动脉）</v>
          </cell>
          <cell r="D71" t="str">
            <v>将管路置入动脉部位，建立通道。</v>
          </cell>
          <cell r="E71" t="str">
            <v>所定价格涵盖核对信息、评估、定位、消毒、穿刺、置管、固定、记录、处理用物等步骤所需的人力资源和基本物质资源消耗。</v>
          </cell>
          <cell r="F71" t="str">
            <v>01儿童加收</v>
          </cell>
        </row>
        <row r="71">
          <cell r="H71" t="str">
            <v>次</v>
          </cell>
        </row>
        <row r="71">
          <cell r="J71">
            <v>70</v>
          </cell>
          <cell r="K71">
            <v>63</v>
          </cell>
          <cell r="L71">
            <v>63</v>
          </cell>
          <cell r="M71">
            <v>63</v>
          </cell>
          <cell r="N71">
            <v>63</v>
          </cell>
          <cell r="O71">
            <v>63</v>
          </cell>
          <cell r="P71">
            <v>63</v>
          </cell>
        </row>
        <row r="72">
          <cell r="B72" t="str">
            <v>011204000040001</v>
          </cell>
          <cell r="C72" t="str">
            <v>置管费（动脉）-儿童（加收）</v>
          </cell>
        </row>
        <row r="72">
          <cell r="J72">
            <v>21</v>
          </cell>
          <cell r="K72">
            <v>19</v>
          </cell>
          <cell r="L72">
            <v>19</v>
          </cell>
          <cell r="M72">
            <v>19</v>
          </cell>
          <cell r="N72">
            <v>19</v>
          </cell>
          <cell r="O72">
            <v>19</v>
          </cell>
          <cell r="P72">
            <v>19</v>
          </cell>
        </row>
        <row r="73">
          <cell r="B73" t="str">
            <v>011204000050000</v>
          </cell>
          <cell r="C73" t="str">
            <v>置管费（脐血管）</v>
          </cell>
          <cell r="D73" t="str">
            <v>将管路置入脐血管，建立通道。</v>
          </cell>
          <cell r="E73" t="str">
            <v>所定价格涵盖核对信息、评估、测量、消毒、切断残端、穿刺、置管、固定、连接输液器、记录、处理用物等步骤所需的人力资源和基本物质资源消耗。</v>
          </cell>
        </row>
        <row r="73">
          <cell r="H73" t="str">
            <v>次</v>
          </cell>
        </row>
        <row r="73">
          <cell r="J73">
            <v>220</v>
          </cell>
          <cell r="K73">
            <v>198</v>
          </cell>
          <cell r="L73">
            <v>198</v>
          </cell>
          <cell r="M73">
            <v>198</v>
          </cell>
          <cell r="N73">
            <v>198</v>
          </cell>
          <cell r="O73">
            <v>198</v>
          </cell>
          <cell r="P73">
            <v>198</v>
          </cell>
        </row>
        <row r="74">
          <cell r="B74" t="str">
            <v>011204000060000</v>
          </cell>
          <cell r="C74" t="str">
            <v>拔管费</v>
          </cell>
          <cell r="D74" t="str">
            <v>通过各种方式拔除置入体内的管路。</v>
          </cell>
          <cell r="E74" t="str">
            <v>所定价格涵盖核对信息、评估、消毒、拔管、必要时包扎、缝合、固定等步骤所需的人力资源和基本物质资源消耗。</v>
          </cell>
          <cell r="F74" t="str">
            <v>01儿童加收</v>
          </cell>
        </row>
        <row r="74">
          <cell r="H74" t="str">
            <v>次</v>
          </cell>
          <cell r="I74" t="str">
            <v>本项目适用于中心静脉/深静脉、动脉、脐血管置管相关项目。</v>
          </cell>
          <cell r="J74">
            <v>20</v>
          </cell>
          <cell r="K74">
            <v>18</v>
          </cell>
          <cell r="L74">
            <v>18</v>
          </cell>
          <cell r="M74">
            <v>18</v>
          </cell>
          <cell r="N74">
            <v>18</v>
          </cell>
          <cell r="O74">
            <v>18</v>
          </cell>
          <cell r="P74">
            <v>18</v>
          </cell>
        </row>
        <row r="75">
          <cell r="B75" t="str">
            <v>011204000060001</v>
          </cell>
          <cell r="C75" t="str">
            <v>拔管费-儿童（加收）</v>
          </cell>
        </row>
        <row r="75">
          <cell r="J75">
            <v>6</v>
          </cell>
          <cell r="K75">
            <v>5</v>
          </cell>
          <cell r="L75">
            <v>5</v>
          </cell>
          <cell r="M75">
            <v>5</v>
          </cell>
          <cell r="N75">
            <v>5</v>
          </cell>
          <cell r="O75">
            <v>5</v>
          </cell>
          <cell r="P75">
            <v>5</v>
          </cell>
        </row>
        <row r="76">
          <cell r="B76" t="str">
            <v>011204000070000</v>
          </cell>
          <cell r="C76" t="str">
            <v>药物输注装置置入费</v>
          </cell>
          <cell r="D76" t="str">
            <v>将植入式药物输注装置管路置入皮下，建立给药通道。</v>
          </cell>
          <cell r="E76" t="str">
            <v>所定价格涵盖核对信息、定位、消毒、切开、置入、固定、缝合、记录、处理用物等步骤所需的人力资源和基本物质资源消耗。</v>
          </cell>
          <cell r="F76" t="str">
            <v>01儿童加收</v>
          </cell>
        </row>
        <row r="76">
          <cell r="H76" t="str">
            <v>次</v>
          </cell>
        </row>
        <row r="76">
          <cell r="J76">
            <v>700</v>
          </cell>
          <cell r="K76">
            <v>630</v>
          </cell>
          <cell r="L76">
            <v>630</v>
          </cell>
          <cell r="M76">
            <v>630</v>
          </cell>
          <cell r="N76">
            <v>630</v>
          </cell>
          <cell r="O76">
            <v>630</v>
          </cell>
          <cell r="P76">
            <v>630</v>
          </cell>
        </row>
        <row r="77">
          <cell r="B77" t="str">
            <v>011204000070001</v>
          </cell>
          <cell r="C77" t="str">
            <v>药物输注装置置入费-儿童（加收）</v>
          </cell>
        </row>
        <row r="77">
          <cell r="J77">
            <v>210</v>
          </cell>
          <cell r="K77">
            <v>189</v>
          </cell>
          <cell r="L77">
            <v>189</v>
          </cell>
          <cell r="M77">
            <v>189</v>
          </cell>
          <cell r="N77">
            <v>189</v>
          </cell>
          <cell r="O77">
            <v>189</v>
          </cell>
          <cell r="P77">
            <v>189</v>
          </cell>
        </row>
        <row r="78">
          <cell r="B78" t="str">
            <v>011204000080000</v>
          </cell>
          <cell r="C78" t="str">
            <v>药物输注装置取出费</v>
          </cell>
          <cell r="D78" t="str">
            <v>取出置入皮下的植入式药物输注装置。</v>
          </cell>
          <cell r="E78" t="str">
            <v>所定价格涵盖核对信息、定位、消毒、切开、取出、缝合、记录、处理用物等步骤所需的人力资源和基本物质资源消耗。</v>
          </cell>
          <cell r="F78" t="str">
            <v>01儿童加收</v>
          </cell>
        </row>
        <row r="78">
          <cell r="H78" t="str">
            <v>次</v>
          </cell>
        </row>
        <row r="78">
          <cell r="J78">
            <v>100</v>
          </cell>
          <cell r="K78">
            <v>90</v>
          </cell>
          <cell r="L78">
            <v>90</v>
          </cell>
          <cell r="M78">
            <v>90</v>
          </cell>
          <cell r="N78">
            <v>90</v>
          </cell>
          <cell r="O78">
            <v>90</v>
          </cell>
          <cell r="P78">
            <v>90</v>
          </cell>
        </row>
        <row r="79">
          <cell r="B79" t="str">
            <v>011204000080001</v>
          </cell>
          <cell r="C79" t="str">
            <v>药物输注装置取出费-儿童（加收）</v>
          </cell>
        </row>
        <row r="79">
          <cell r="J79">
            <v>30</v>
          </cell>
          <cell r="K79">
            <v>27</v>
          </cell>
          <cell r="L79">
            <v>27</v>
          </cell>
          <cell r="M79">
            <v>27</v>
          </cell>
          <cell r="N79">
            <v>27</v>
          </cell>
          <cell r="O79">
            <v>27</v>
          </cell>
          <cell r="P79">
            <v>27</v>
          </cell>
        </row>
        <row r="80">
          <cell r="B80" t="str">
            <v>013102000010000</v>
          </cell>
          <cell r="C80" t="str">
            <v>药物输注泵安装费</v>
          </cell>
          <cell r="D80" t="str">
            <v>体表安装胰岛素泵等药物输注泵，输入激素等药物。</v>
          </cell>
          <cell r="E80" t="str">
            <v>所定价格涵盖胰岛素泵等输注泵的体表贴敷安装、设定、调节、输注、管路维护、更换储药器等相关耗材、拆除、记录、处理用物等步骤所需的人力资源与基本资源消耗。</v>
          </cell>
        </row>
        <row r="80">
          <cell r="H80" t="str">
            <v>次</v>
          </cell>
        </row>
        <row r="80">
          <cell r="J80">
            <v>150</v>
          </cell>
          <cell r="K80">
            <v>135</v>
          </cell>
          <cell r="L80">
            <v>135</v>
          </cell>
          <cell r="M80">
            <v>135</v>
          </cell>
          <cell r="N80">
            <v>135</v>
          </cell>
          <cell r="O80">
            <v>135</v>
          </cell>
          <cell r="P80">
            <v>135</v>
          </cell>
        </row>
        <row r="81">
          <cell r="B81" t="str">
            <v>011209000010000</v>
          </cell>
          <cell r="C81" t="str">
            <v>氧气吸入费</v>
          </cell>
          <cell r="D81" t="str">
            <v>通过吸入氧气，达到改善组织缺氧的目的。</v>
          </cell>
          <cell r="E81" t="str">
            <v>所定价格涵盖核对信息、评估、连接、调节、供氧、固定、观察、记录、处理用物等步骤所需的人力资源和基本物质资源消耗（含氧气）。</v>
          </cell>
          <cell r="F81" t="str">
            <v>01高流量吸氧</v>
          </cell>
        </row>
        <row r="81">
          <cell r="H81" t="str">
            <v>小时</v>
          </cell>
          <cell r="I81" t="str">
            <v>1.不与“呼吸机辅助呼吸费（无创）”和“呼吸机辅助呼吸费（有创）”同时收费。
2.本项目所称的“高流量吸氧”指：吸氧流量≥5L/min。</v>
          </cell>
          <cell r="J81">
            <v>5</v>
          </cell>
          <cell r="K81">
            <v>5</v>
          </cell>
          <cell r="L81">
            <v>4</v>
          </cell>
          <cell r="M81">
            <v>4</v>
          </cell>
          <cell r="N81">
            <v>4</v>
          </cell>
          <cell r="O81">
            <v>4</v>
          </cell>
          <cell r="P81">
            <v>4</v>
          </cell>
        </row>
        <row r="82">
          <cell r="B82" t="str">
            <v>011209000010001</v>
          </cell>
          <cell r="C82" t="str">
            <v>氧气吸入费-高流量吸氧（加收）</v>
          </cell>
        </row>
        <row r="82">
          <cell r="J82">
            <v>1</v>
          </cell>
          <cell r="K82">
            <v>1</v>
          </cell>
          <cell r="L82">
            <v>1</v>
          </cell>
          <cell r="M82">
            <v>1</v>
          </cell>
          <cell r="N82">
            <v>1</v>
          </cell>
          <cell r="O82">
            <v>1</v>
          </cell>
          <cell r="P82">
            <v>1</v>
          </cell>
        </row>
        <row r="83">
          <cell r="B83" t="str">
            <v>011212000010000</v>
          </cell>
          <cell r="C83" t="str">
            <v>呼吸机辅助呼吸费（无创）</v>
          </cell>
          <cell r="D83" t="str">
            <v>通过无创方式连接呼吸机，辅助患者进行机械通气治疗。</v>
          </cell>
          <cell r="E83" t="str">
            <v>所定价格涵盖核对信息、评估、连接、设定及调节、辅助通气、氧气吸入、观察、记录、处理用物等步骤所需的人力资源和基本物质资源消耗（含氧气）。</v>
          </cell>
          <cell r="F83" t="str">
            <v>01儿童加收
11高流量吸氧</v>
          </cell>
        </row>
        <row r="83">
          <cell r="H83" t="str">
            <v>小时</v>
          </cell>
          <cell r="I83" t="str">
            <v>1.不与“氧气吸入费”同时收费。
2.本项目所称的“高流量吸氧”指：吸氧流量≥5L/min。</v>
          </cell>
          <cell r="J83">
            <v>12</v>
          </cell>
          <cell r="K83">
            <v>11</v>
          </cell>
          <cell r="L83">
            <v>11</v>
          </cell>
          <cell r="M83">
            <v>11</v>
          </cell>
          <cell r="N83">
            <v>11</v>
          </cell>
          <cell r="O83">
            <v>11</v>
          </cell>
          <cell r="P83">
            <v>11</v>
          </cell>
        </row>
        <row r="84">
          <cell r="B84" t="str">
            <v>011212000010001</v>
          </cell>
          <cell r="C84" t="str">
            <v>呼吸机辅助呼吸费（无创）-儿童（加收）</v>
          </cell>
        </row>
        <row r="84">
          <cell r="J84">
            <v>4</v>
          </cell>
          <cell r="K84">
            <v>4</v>
          </cell>
          <cell r="L84">
            <v>3</v>
          </cell>
          <cell r="M84">
            <v>3</v>
          </cell>
          <cell r="N84">
            <v>3</v>
          </cell>
          <cell r="O84">
            <v>3</v>
          </cell>
          <cell r="P84">
            <v>3</v>
          </cell>
        </row>
        <row r="85">
          <cell r="B85" t="str">
            <v>011212000010011</v>
          </cell>
          <cell r="C85" t="str">
            <v>呼吸机辅助呼吸费（无创）-高流量吸氧（加收）</v>
          </cell>
        </row>
        <row r="85">
          <cell r="J85">
            <v>3</v>
          </cell>
          <cell r="K85">
            <v>3</v>
          </cell>
          <cell r="L85">
            <v>3</v>
          </cell>
          <cell r="M85">
            <v>3</v>
          </cell>
          <cell r="N85">
            <v>3</v>
          </cell>
          <cell r="O85">
            <v>3</v>
          </cell>
          <cell r="P85">
            <v>3</v>
          </cell>
        </row>
        <row r="86">
          <cell r="B86" t="str">
            <v>011212000020000</v>
          </cell>
          <cell r="C86" t="str">
            <v>呼吸机辅助呼吸费（有创）</v>
          </cell>
          <cell r="D86" t="str">
            <v>指呼吸机连接人工气道，辅助危重症患者进行正压机械通气治疗。</v>
          </cell>
          <cell r="E86" t="str">
            <v>所定价格涵盖核对信息、评估、连接、检测、气道湿化、设定及调节、辅助通气、氧气吸入、观察、记录、处理用物等步骤所需的人力资源和基本物质资源消耗（含氧气）。</v>
          </cell>
          <cell r="F86" t="str">
            <v>01儿童加收 
11高流量吸氧</v>
          </cell>
        </row>
        <row r="86">
          <cell r="H86" t="str">
            <v>小时</v>
          </cell>
          <cell r="I86" t="str">
            <v>1.不与“氧气吸入费”同时收费。
2.本项目所称的“高流量吸氧”指：吸氧流量≥5L/min。</v>
          </cell>
          <cell r="J86">
            <v>24</v>
          </cell>
          <cell r="K86">
            <v>22</v>
          </cell>
          <cell r="L86">
            <v>22</v>
          </cell>
          <cell r="M86">
            <v>22</v>
          </cell>
          <cell r="N86">
            <v>22</v>
          </cell>
          <cell r="O86">
            <v>22</v>
          </cell>
          <cell r="P86">
            <v>22</v>
          </cell>
        </row>
        <row r="87">
          <cell r="B87" t="str">
            <v>011212000020001</v>
          </cell>
          <cell r="C87" t="str">
            <v>呼吸机辅助呼吸费（有创）-儿童（加收） </v>
          </cell>
        </row>
        <row r="87">
          <cell r="J87">
            <v>7</v>
          </cell>
          <cell r="K87">
            <v>6</v>
          </cell>
          <cell r="L87">
            <v>6</v>
          </cell>
          <cell r="M87">
            <v>6</v>
          </cell>
          <cell r="N87">
            <v>6</v>
          </cell>
          <cell r="O87">
            <v>6</v>
          </cell>
          <cell r="P87">
            <v>6</v>
          </cell>
        </row>
        <row r="88">
          <cell r="B88" t="str">
            <v>011212000020011</v>
          </cell>
          <cell r="C88" t="str">
            <v>呼吸机辅助呼吸费（有创）-高流量吸氧（加收）</v>
          </cell>
        </row>
        <row r="88">
          <cell r="J88">
            <v>5</v>
          </cell>
          <cell r="K88">
            <v>5</v>
          </cell>
          <cell r="L88">
            <v>5</v>
          </cell>
          <cell r="M88">
            <v>5</v>
          </cell>
          <cell r="N88">
            <v>5</v>
          </cell>
          <cell r="O88">
            <v>5</v>
          </cell>
          <cell r="P88">
            <v>5</v>
          </cell>
        </row>
        <row r="89">
          <cell r="B89" t="str">
            <v>011213000010000</v>
          </cell>
          <cell r="C89" t="str">
            <v>吸/排痰费（人工）</v>
          </cell>
          <cell r="D89" t="str">
            <v>通过人工方式，吸出分泌物或异物，或促进分泌物液化脱落，保持呼吸道通畅，包括必要时建立咽部通气道。</v>
          </cell>
          <cell r="E89" t="str">
            <v>所定价格涵盖核对信息、评估、叩背、排痰、吸出、清洗、观察、记录、处理用物等步骤所需的人力资源和基本物质资源消耗。</v>
          </cell>
          <cell r="F89" t="str">
            <v>01儿童加收</v>
          </cell>
        </row>
        <row r="89">
          <cell r="H89" t="str">
            <v>次</v>
          </cell>
          <cell r="I89" t="str">
            <v>每天不超过30元。</v>
          </cell>
          <cell r="J89">
            <v>5</v>
          </cell>
          <cell r="K89">
            <v>5</v>
          </cell>
          <cell r="L89">
            <v>4</v>
          </cell>
          <cell r="M89">
            <v>4</v>
          </cell>
          <cell r="N89">
            <v>4</v>
          </cell>
          <cell r="O89">
            <v>4</v>
          </cell>
          <cell r="P89">
            <v>4</v>
          </cell>
        </row>
        <row r="90">
          <cell r="B90" t="str">
            <v>011213000010001</v>
          </cell>
          <cell r="C90" t="str">
            <v>吸/排痰费（人工）-儿童（加收）</v>
          </cell>
        </row>
        <row r="90">
          <cell r="I90" t="str">
            <v>每天不超过40元。</v>
          </cell>
          <cell r="J90">
            <v>2</v>
          </cell>
          <cell r="K90">
            <v>2</v>
          </cell>
          <cell r="L90">
            <v>1</v>
          </cell>
          <cell r="M90">
            <v>1</v>
          </cell>
          <cell r="N90">
            <v>1</v>
          </cell>
          <cell r="O90">
            <v>1</v>
          </cell>
          <cell r="P90">
            <v>1</v>
          </cell>
        </row>
        <row r="91">
          <cell r="B91" t="str">
            <v>011213000020000</v>
          </cell>
          <cell r="C91" t="str">
            <v>吸痰费（机器）</v>
          </cell>
          <cell r="D91" t="str">
            <v>通过吸痰设备等辅助方式，吸出呼吸道代谢物。</v>
          </cell>
          <cell r="E91" t="str">
            <v>所定价格涵盖核对信息、评估、连接呼吸机、负压吸出、处理用物等步骤所需的人力资源和基本物质资源消耗。</v>
          </cell>
        </row>
        <row r="91">
          <cell r="H91" t="str">
            <v>日</v>
          </cell>
        </row>
        <row r="91">
          <cell r="J91">
            <v>100</v>
          </cell>
          <cell r="K91">
            <v>90</v>
          </cell>
          <cell r="L91">
            <v>90</v>
          </cell>
          <cell r="M91">
            <v>90</v>
          </cell>
          <cell r="N91">
            <v>90</v>
          </cell>
          <cell r="O91">
            <v>90</v>
          </cell>
          <cell r="P91">
            <v>90</v>
          </cell>
        </row>
        <row r="92">
          <cell r="B92" t="str">
            <v>011213000030000</v>
          </cell>
          <cell r="C92" t="str">
            <v>排痰费（机器）</v>
          </cell>
          <cell r="D92" t="str">
            <v>通过排痰机等辅助方式，协助无力自主排痰患者排出呼吸道代谢物。</v>
          </cell>
          <cell r="E92" t="str">
            <v>所定价格涵盖核对信息、评估、叩背、排痰、吸出、清洗、观察、记录、处理用物等步骤所需的人力资源和基本物质资源消耗。</v>
          </cell>
        </row>
        <row r="92">
          <cell r="H92" t="str">
            <v>日</v>
          </cell>
        </row>
        <row r="92">
          <cell r="J92">
            <v>50</v>
          </cell>
          <cell r="K92">
            <v>45</v>
          </cell>
          <cell r="L92">
            <v>45</v>
          </cell>
          <cell r="M92">
            <v>45</v>
          </cell>
          <cell r="N92">
            <v>45</v>
          </cell>
          <cell r="O92">
            <v>45</v>
          </cell>
          <cell r="P92">
            <v>45</v>
          </cell>
        </row>
        <row r="93">
          <cell r="B93" t="str">
            <v>011209000020000</v>
          </cell>
          <cell r="C93" t="str">
            <v>高压氧舱治疗费</v>
          </cell>
          <cell r="D93" t="str">
            <v>通过在高压环境中吸氧，提升血氧浓度，改善缺氧、促进修复、抑制炎症和感染。</v>
          </cell>
          <cell r="E93" t="str">
            <v>所定价格涵盖核对信息、加压准备、稳压吸氧、减压、观察、以及必要时监护等步骤所需的人力资源和基本物质资源消耗。</v>
          </cell>
          <cell r="F93" t="str">
            <v>01单人高压氧舱治疗</v>
          </cell>
        </row>
        <row r="93">
          <cell r="H93" t="str">
            <v>次</v>
          </cell>
        </row>
        <row r="93">
          <cell r="J93">
            <v>130</v>
          </cell>
          <cell r="K93">
            <v>117</v>
          </cell>
          <cell r="L93">
            <v>117</v>
          </cell>
          <cell r="M93">
            <v>117</v>
          </cell>
          <cell r="N93">
            <v>117</v>
          </cell>
          <cell r="O93">
            <v>117</v>
          </cell>
          <cell r="P93">
            <v>117</v>
          </cell>
        </row>
        <row r="94">
          <cell r="B94" t="str">
            <v>011209000020001</v>
          </cell>
          <cell r="C94" t="str">
            <v>高压氧舱治疗费-单人高压氧舱治疗（加收）</v>
          </cell>
        </row>
        <row r="94">
          <cell r="J94">
            <v>30</v>
          </cell>
          <cell r="K94">
            <v>27</v>
          </cell>
          <cell r="L94">
            <v>27</v>
          </cell>
          <cell r="M94">
            <v>27</v>
          </cell>
          <cell r="N94">
            <v>27</v>
          </cell>
          <cell r="O94">
            <v>27</v>
          </cell>
          <cell r="P94">
            <v>27</v>
          </cell>
        </row>
        <row r="95">
          <cell r="B95" t="str">
            <v>011214000010000</v>
          </cell>
          <cell r="C95" t="str">
            <v>气管插管费（自然腔道）</v>
          </cell>
          <cell r="D95" t="str">
            <v>将导管插入患者气管，维持患者呼吸。</v>
          </cell>
          <cell r="E95" t="str">
            <v>所定价格涵盖核对信息、体位摆放、置入、插管、定位、连接、固定、观察、记录、拔管、处理用物等步骤所需的人力资源和基本物质资源消耗。</v>
          </cell>
          <cell r="F95" t="str">
            <v>01儿童加收
11特殊方法气管插管</v>
          </cell>
        </row>
        <row r="95">
          <cell r="H95" t="str">
            <v>次</v>
          </cell>
          <cell r="I95" t="str">
            <v>本项目所称的“特殊方法气管插管”指：经纤维喉镜或气管镜置管、经口盲探或逆行法气管插管。</v>
          </cell>
          <cell r="J95">
            <v>100</v>
          </cell>
          <cell r="K95">
            <v>90</v>
          </cell>
          <cell r="L95">
            <v>90</v>
          </cell>
          <cell r="M95">
            <v>90</v>
          </cell>
          <cell r="N95">
            <v>90</v>
          </cell>
          <cell r="O95">
            <v>90</v>
          </cell>
          <cell r="P95">
            <v>90</v>
          </cell>
        </row>
        <row r="96">
          <cell r="B96" t="str">
            <v>011214000010001</v>
          </cell>
          <cell r="C96" t="str">
            <v>气管插管费（自然腔道）-儿童（加收）</v>
          </cell>
        </row>
        <row r="96">
          <cell r="J96">
            <v>30</v>
          </cell>
          <cell r="K96">
            <v>27</v>
          </cell>
          <cell r="L96">
            <v>27</v>
          </cell>
          <cell r="M96">
            <v>27</v>
          </cell>
          <cell r="N96">
            <v>27</v>
          </cell>
          <cell r="O96">
            <v>27</v>
          </cell>
          <cell r="P96">
            <v>27</v>
          </cell>
        </row>
        <row r="97">
          <cell r="B97" t="str">
            <v>011214000010011</v>
          </cell>
          <cell r="C97" t="str">
            <v>气管插管费（自然腔道）-特殊方法气管插管（加收）</v>
          </cell>
        </row>
        <row r="97">
          <cell r="J97">
            <v>199</v>
          </cell>
          <cell r="K97">
            <v>179</v>
          </cell>
          <cell r="L97">
            <v>179</v>
          </cell>
          <cell r="M97">
            <v>179</v>
          </cell>
          <cell r="N97">
            <v>179</v>
          </cell>
          <cell r="O97">
            <v>179</v>
          </cell>
          <cell r="P97">
            <v>179</v>
          </cell>
        </row>
        <row r="98">
          <cell r="B98" t="str">
            <v>011214000020000</v>
          </cell>
          <cell r="C98" t="str">
            <v>气管插管费（有创）</v>
          </cell>
          <cell r="D98" t="str">
            <v>通过切开或穿刺方式将导管插入患者气管，维持患者呼吸。</v>
          </cell>
          <cell r="E98" t="str">
            <v>所定价格涵盖核对信息、体位摆放、切开、置入、插管、定位、连接、固定、观察、记录、拔管、缝合、包扎、处理用物等步骤所需的人力资源和基本物质资源消耗。</v>
          </cell>
          <cell r="F98" t="str">
            <v>01儿童加收</v>
          </cell>
        </row>
        <row r="98">
          <cell r="H98" t="str">
            <v>次</v>
          </cell>
        </row>
        <row r="98">
          <cell r="J98">
            <v>550</v>
          </cell>
          <cell r="K98">
            <v>495</v>
          </cell>
          <cell r="L98">
            <v>495</v>
          </cell>
          <cell r="M98">
            <v>495</v>
          </cell>
          <cell r="N98">
            <v>495</v>
          </cell>
          <cell r="O98">
            <v>495</v>
          </cell>
          <cell r="P98">
            <v>495</v>
          </cell>
        </row>
        <row r="99">
          <cell r="B99" t="str">
            <v>011214000020001</v>
          </cell>
          <cell r="C99" t="str">
            <v>气管插管费（有创）-儿童（加收）</v>
          </cell>
        </row>
        <row r="99">
          <cell r="J99">
            <v>165</v>
          </cell>
          <cell r="K99">
            <v>149</v>
          </cell>
          <cell r="L99">
            <v>149</v>
          </cell>
          <cell r="M99">
            <v>149</v>
          </cell>
          <cell r="N99">
            <v>149</v>
          </cell>
          <cell r="O99">
            <v>149</v>
          </cell>
          <cell r="P99">
            <v>149</v>
          </cell>
        </row>
        <row r="100">
          <cell r="B100" t="str">
            <v>011215000010000</v>
          </cell>
          <cell r="C100" t="str">
            <v>静脉测压费（人工）</v>
          </cell>
          <cell r="D100" t="str">
            <v>通过人工方式测量中心或周围静脉压，判断患者血容量及心功能状态。</v>
          </cell>
          <cell r="E100" t="str">
            <v>所定价格涵盖核对信息、评估、体位摆放、连接、固定、校零、测量、记录、冲管、处理用物等步骤所需的人力资源和基本物质资源消耗。</v>
          </cell>
          <cell r="F100" t="str">
            <v>01儿童加收</v>
          </cell>
        </row>
        <row r="100">
          <cell r="H100" t="str">
            <v>次</v>
          </cell>
        </row>
        <row r="100">
          <cell r="J100">
            <v>10</v>
          </cell>
          <cell r="K100">
            <v>9</v>
          </cell>
          <cell r="L100">
            <v>9</v>
          </cell>
          <cell r="M100">
            <v>9</v>
          </cell>
          <cell r="N100">
            <v>9</v>
          </cell>
          <cell r="O100">
            <v>9</v>
          </cell>
          <cell r="P100">
            <v>9</v>
          </cell>
        </row>
        <row r="101">
          <cell r="B101" t="str">
            <v>011215000010001</v>
          </cell>
          <cell r="C101" t="str">
            <v>静脉测压费（人工）-儿童（加收）</v>
          </cell>
        </row>
        <row r="101">
          <cell r="J101">
            <v>3</v>
          </cell>
          <cell r="K101">
            <v>3</v>
          </cell>
          <cell r="L101">
            <v>3</v>
          </cell>
          <cell r="M101">
            <v>3</v>
          </cell>
          <cell r="N101">
            <v>3</v>
          </cell>
          <cell r="O101">
            <v>3</v>
          </cell>
          <cell r="P101">
            <v>3</v>
          </cell>
        </row>
        <row r="102">
          <cell r="B102" t="str">
            <v>011215000020000</v>
          </cell>
          <cell r="C102" t="str">
            <v>静脉测压费（机器）</v>
          </cell>
          <cell r="D102" t="str">
            <v>通过机器方式连续测量中心或周围静脉压，监测判断患者血容量及心功能状态。</v>
          </cell>
          <cell r="E102" t="str">
            <v>所定价格涵盖核对信息、评估、体位摆放、连接、固定、校零、测量、记录、冲管、处理用物等步骤所需的人力资源和基本物质资源消耗。</v>
          </cell>
          <cell r="F102" t="str">
            <v>01儿童加收</v>
          </cell>
        </row>
        <row r="102">
          <cell r="H102" t="str">
            <v>小时</v>
          </cell>
          <cell r="I102" t="str">
            <v>每天不超过60元。</v>
          </cell>
          <cell r="J102">
            <v>3</v>
          </cell>
          <cell r="K102">
            <v>3</v>
          </cell>
          <cell r="L102">
            <v>3</v>
          </cell>
          <cell r="M102">
            <v>3</v>
          </cell>
          <cell r="N102">
            <v>3</v>
          </cell>
          <cell r="O102">
            <v>3</v>
          </cell>
          <cell r="P102">
            <v>3</v>
          </cell>
        </row>
        <row r="103">
          <cell r="B103" t="str">
            <v>011215000020001</v>
          </cell>
          <cell r="C103" t="str">
            <v>静脉测压费（机器）-儿童（加收）</v>
          </cell>
        </row>
        <row r="103">
          <cell r="I103" t="str">
            <v>每天不超过80元。</v>
          </cell>
          <cell r="J103">
            <v>1</v>
          </cell>
          <cell r="K103">
            <v>1</v>
          </cell>
          <cell r="L103">
            <v>1</v>
          </cell>
          <cell r="M103">
            <v>1</v>
          </cell>
          <cell r="N103">
            <v>1</v>
          </cell>
          <cell r="O103">
            <v>1</v>
          </cell>
          <cell r="P103">
            <v>1</v>
          </cell>
        </row>
        <row r="104">
          <cell r="B104" t="str">
            <v>011215000030000</v>
          </cell>
          <cell r="C104" t="str">
            <v>动脉测压费</v>
          </cell>
          <cell r="D104" t="str">
            <v>通过连接测压套件，实时监测血压变化。</v>
          </cell>
          <cell r="E104" t="str">
            <v>所定价格涵盖核对信息、评估、体位摆放、连接、固定、校零、测量、记录、冲管、处理用物等步骤所需的人力资源和基本物质资源消耗。</v>
          </cell>
          <cell r="F104" t="str">
            <v>01儿童加收</v>
          </cell>
        </row>
        <row r="104">
          <cell r="H104" t="str">
            <v>小时</v>
          </cell>
          <cell r="I104" t="str">
            <v>每天不超过300元。</v>
          </cell>
          <cell r="J104">
            <v>15</v>
          </cell>
          <cell r="K104">
            <v>14</v>
          </cell>
          <cell r="L104">
            <v>14</v>
          </cell>
          <cell r="M104">
            <v>14</v>
          </cell>
          <cell r="N104">
            <v>14</v>
          </cell>
          <cell r="O104">
            <v>14</v>
          </cell>
          <cell r="P104">
            <v>14</v>
          </cell>
        </row>
        <row r="105">
          <cell r="B105" t="str">
            <v>011215000030001</v>
          </cell>
          <cell r="C105" t="str">
            <v>动脉测压费-儿童（加收）</v>
          </cell>
        </row>
        <row r="105">
          <cell r="I105" t="str">
            <v>每天不超过400元。</v>
          </cell>
          <cell r="J105">
            <v>5</v>
          </cell>
          <cell r="K105">
            <v>5</v>
          </cell>
          <cell r="L105">
            <v>4</v>
          </cell>
          <cell r="M105">
            <v>4</v>
          </cell>
          <cell r="N105">
            <v>4</v>
          </cell>
          <cell r="O105">
            <v>4</v>
          </cell>
          <cell r="P105">
            <v>4</v>
          </cell>
        </row>
        <row r="106">
          <cell r="B106" t="str">
            <v>011207000010000</v>
          </cell>
          <cell r="C106" t="str">
            <v>胃肠减压费</v>
          </cell>
          <cell r="D106" t="str">
            <v>通过各种方式引流胃肠内容物，实现胃肠减压。</v>
          </cell>
          <cell r="E106" t="str">
            <v>所定价格涵盖核对信息、连接、调节、观察、记量、处理用物等步骤所需的人力资源和基本物质资源消耗。</v>
          </cell>
          <cell r="F106" t="str">
            <v>01儿童加收</v>
          </cell>
        </row>
        <row r="106">
          <cell r="H106" t="str">
            <v>日</v>
          </cell>
        </row>
        <row r="106">
          <cell r="J106">
            <v>6</v>
          </cell>
          <cell r="K106">
            <v>5</v>
          </cell>
          <cell r="L106">
            <v>5</v>
          </cell>
          <cell r="M106">
            <v>5</v>
          </cell>
          <cell r="N106">
            <v>5</v>
          </cell>
          <cell r="O106">
            <v>5</v>
          </cell>
          <cell r="P106">
            <v>5</v>
          </cell>
        </row>
        <row r="107">
          <cell r="B107" t="str">
            <v>011207000010001</v>
          </cell>
          <cell r="C107" t="str">
            <v>胃肠减压费-儿童（加收）</v>
          </cell>
        </row>
        <row r="107">
          <cell r="J107">
            <v>2</v>
          </cell>
          <cell r="K107">
            <v>2</v>
          </cell>
          <cell r="L107">
            <v>2</v>
          </cell>
          <cell r="M107">
            <v>2</v>
          </cell>
          <cell r="N107">
            <v>2</v>
          </cell>
          <cell r="O107">
            <v>2</v>
          </cell>
          <cell r="P107">
            <v>2</v>
          </cell>
        </row>
        <row r="108">
          <cell r="B108" t="str">
            <v>011207000020000</v>
          </cell>
          <cell r="C108" t="str">
            <v>洗胃费</v>
          </cell>
          <cell r="D108" t="str">
            <v>通过各种方式，将液体灌入胃腔后吸出。</v>
          </cell>
          <cell r="E108" t="str">
            <v>所定价格涵盖核对信息、评估、清洁腔道、测量、润滑、置管、定位、固定、标记、抽出胃内容物（含留取标本）、反复冲洗、拔管、处理用物等步骤所需的人力资源和基本物质资源消耗。</v>
          </cell>
          <cell r="F108" t="str">
            <v>01儿童加收</v>
          </cell>
        </row>
        <row r="108">
          <cell r="H108" t="str">
            <v>次</v>
          </cell>
          <cell r="I108" t="str">
            <v>不与“置管费（胃管）”“胃肠灌注费”同时收费。</v>
          </cell>
          <cell r="J108">
            <v>46</v>
          </cell>
          <cell r="K108">
            <v>41</v>
          </cell>
          <cell r="L108">
            <v>41</v>
          </cell>
          <cell r="M108">
            <v>41</v>
          </cell>
          <cell r="N108">
            <v>41</v>
          </cell>
          <cell r="O108">
            <v>41</v>
          </cell>
          <cell r="P108">
            <v>41</v>
          </cell>
        </row>
        <row r="109">
          <cell r="B109" t="str">
            <v>011207000020001</v>
          </cell>
          <cell r="C109" t="str">
            <v>洗胃费-儿童（加收）</v>
          </cell>
        </row>
        <row r="109">
          <cell r="J109">
            <v>14</v>
          </cell>
          <cell r="K109">
            <v>12</v>
          </cell>
          <cell r="L109">
            <v>12</v>
          </cell>
          <cell r="M109">
            <v>12</v>
          </cell>
          <cell r="N109">
            <v>12</v>
          </cell>
          <cell r="O109">
            <v>12</v>
          </cell>
          <cell r="P109">
            <v>12</v>
          </cell>
        </row>
        <row r="110">
          <cell r="B110" t="str">
            <v>011207000030000</v>
          </cell>
          <cell r="C110" t="str">
            <v>胃肠灌注费</v>
          </cell>
          <cell r="D110" t="str">
            <v>通过各种方式，将药物或饮食灌注进入胃肠。</v>
          </cell>
          <cell r="E110" t="str">
            <v>所定价格涵盖核对信息、评估、连接、灌注、冲管、固定、处理用物等步骤所需的人力资源和基本物质资源消耗。</v>
          </cell>
          <cell r="F110" t="str">
            <v>01儿童加收
11精准定量灌注</v>
          </cell>
        </row>
        <row r="110">
          <cell r="H110" t="str">
            <v>次</v>
          </cell>
          <cell r="I110" t="str">
            <v>1.本项目所称的“精准定量输注”指：通过营养泵等装置将药物或饮食精确定量控制注入患者体内。按每组每小时2元加收。
2.不与“洗胃费”同时收费。
</v>
          </cell>
          <cell r="J110">
            <v>8</v>
          </cell>
          <cell r="K110">
            <v>7</v>
          </cell>
          <cell r="L110">
            <v>7</v>
          </cell>
          <cell r="M110">
            <v>7</v>
          </cell>
          <cell r="N110">
            <v>7</v>
          </cell>
          <cell r="O110">
            <v>7</v>
          </cell>
          <cell r="P110">
            <v>7</v>
          </cell>
        </row>
        <row r="111">
          <cell r="B111" t="str">
            <v>011207000030001</v>
          </cell>
          <cell r="C111" t="str">
            <v>胃肠灌注费-儿童（加收）</v>
          </cell>
        </row>
        <row r="111">
          <cell r="J111">
            <v>2</v>
          </cell>
          <cell r="K111">
            <v>2</v>
          </cell>
          <cell r="L111">
            <v>2</v>
          </cell>
          <cell r="M111">
            <v>2</v>
          </cell>
          <cell r="N111">
            <v>2</v>
          </cell>
          <cell r="O111">
            <v>2</v>
          </cell>
          <cell r="P111">
            <v>2</v>
          </cell>
        </row>
        <row r="112">
          <cell r="B112" t="str">
            <v>011207000030011</v>
          </cell>
          <cell r="C112" t="str">
            <v>胃肠灌注费-精准定量灌注（加收）</v>
          </cell>
        </row>
        <row r="112">
          <cell r="J112">
            <v>2</v>
          </cell>
          <cell r="K112">
            <v>2</v>
          </cell>
          <cell r="L112">
            <v>2</v>
          </cell>
          <cell r="M112">
            <v>2</v>
          </cell>
          <cell r="N112">
            <v>2</v>
          </cell>
          <cell r="O112">
            <v>2</v>
          </cell>
          <cell r="P112">
            <v>2</v>
          </cell>
        </row>
        <row r="113">
          <cell r="B113" t="str">
            <v>011210000010000</v>
          </cell>
          <cell r="C113" t="str">
            <v>一般物理降温费</v>
          </cell>
          <cell r="D113" t="str">
            <v>通过擦拭、外敷等方式调节人体体温。</v>
          </cell>
          <cell r="E113" t="str">
            <v>所定价格涵盖核对信息、评估、擦拭或外敷、观察、记录、处理用物等步骤所需的人力资源和基本物质资源消耗。</v>
          </cell>
        </row>
        <row r="113">
          <cell r="G113" t="str">
            <v>01一般物理升温费</v>
          </cell>
          <cell r="H113" t="str">
            <v>次</v>
          </cell>
          <cell r="I113" t="str">
            <v>每天不超过100元。</v>
          </cell>
          <cell r="J113">
            <v>7</v>
          </cell>
          <cell r="K113">
            <v>6</v>
          </cell>
          <cell r="L113">
            <v>6</v>
          </cell>
          <cell r="M113">
            <v>6</v>
          </cell>
          <cell r="N113">
            <v>6</v>
          </cell>
          <cell r="O113">
            <v>6</v>
          </cell>
          <cell r="P113">
            <v>6</v>
          </cell>
        </row>
        <row r="114">
          <cell r="B114" t="str">
            <v>011210000010100</v>
          </cell>
          <cell r="C114" t="str">
            <v>一般物理降温费-一般物理升温费（扩展）</v>
          </cell>
        </row>
        <row r="114">
          <cell r="J114">
            <v>7</v>
          </cell>
          <cell r="K114">
            <v>6</v>
          </cell>
          <cell r="L114">
            <v>6</v>
          </cell>
          <cell r="M114">
            <v>6</v>
          </cell>
          <cell r="N114">
            <v>6</v>
          </cell>
          <cell r="O114">
            <v>6</v>
          </cell>
          <cell r="P114">
            <v>6</v>
          </cell>
        </row>
        <row r="115">
          <cell r="B115" t="str">
            <v>011216000010000</v>
          </cell>
          <cell r="C115" t="str">
            <v>新生儿治疗浴费</v>
          </cell>
          <cell r="D115" t="str">
            <v>通过沐浴治疗，促进新生儿血液循环、改善皮肤状态、提高免疫功能。</v>
          </cell>
          <cell r="E115" t="str">
            <v>所定价格涵盖沐浴环境调节、浴液配置、检查皮肤状态、擦浴、更换衣物、处理用物等步骤所需的人力资源和基本物质资源消耗。</v>
          </cell>
        </row>
        <row r="115">
          <cell r="H115" t="str">
            <v>次</v>
          </cell>
        </row>
        <row r="115">
          <cell r="J115">
            <v>20</v>
          </cell>
          <cell r="K115">
            <v>18</v>
          </cell>
          <cell r="L115">
            <v>18</v>
          </cell>
          <cell r="M115">
            <v>18</v>
          </cell>
          <cell r="N115">
            <v>18</v>
          </cell>
          <cell r="O115">
            <v>18</v>
          </cell>
          <cell r="P115">
            <v>18</v>
          </cell>
        </row>
        <row r="116">
          <cell r="B116" t="str">
            <v>011208000010000</v>
          </cell>
          <cell r="C116" t="str">
            <v>导尿费</v>
          </cell>
          <cell r="D116" t="str">
            <v>通过各种方式引流尿液。</v>
          </cell>
          <cell r="E116" t="str">
            <v>所定价格涵盖核对信息、评估、体位摆放、消毒、润滑、导尿管插入、固定、引流（含留取标本）、拔除、观察、记录、处理用物等步骤所需的人力资源和基本物质资源消耗。</v>
          </cell>
          <cell r="F116" t="str">
            <v>01儿童加收</v>
          </cell>
        </row>
        <row r="116">
          <cell r="H116" t="str">
            <v>次</v>
          </cell>
          <cell r="I116" t="str">
            <v>留置导尿按“引流管护理”项目收费。</v>
          </cell>
          <cell r="J116">
            <v>34</v>
          </cell>
          <cell r="K116">
            <v>31</v>
          </cell>
          <cell r="L116">
            <v>28</v>
          </cell>
          <cell r="M116">
            <v>28</v>
          </cell>
          <cell r="N116">
            <v>28</v>
          </cell>
          <cell r="O116">
            <v>28</v>
          </cell>
          <cell r="P116">
            <v>28</v>
          </cell>
        </row>
        <row r="117">
          <cell r="B117" t="str">
            <v>011208000010001</v>
          </cell>
          <cell r="C117" t="str">
            <v>导尿费-儿童（加收）</v>
          </cell>
        </row>
        <row r="117">
          <cell r="J117">
            <v>10</v>
          </cell>
          <cell r="K117">
            <v>9</v>
          </cell>
          <cell r="L117">
            <v>8</v>
          </cell>
          <cell r="M117">
            <v>8</v>
          </cell>
          <cell r="N117">
            <v>8</v>
          </cell>
          <cell r="O117">
            <v>8</v>
          </cell>
          <cell r="P117">
            <v>8</v>
          </cell>
        </row>
        <row r="118">
          <cell r="B118" t="str">
            <v>011208000020000</v>
          </cell>
          <cell r="C118" t="str">
            <v>膀胱冲洗费</v>
          </cell>
          <cell r="D118" t="str">
            <v>将冲洗液灌入膀胱，清除异物、通畅尿道、预防感染。</v>
          </cell>
          <cell r="E118" t="str">
            <v>所定价格涵盖核对信息、评估、消毒、注入、冲洗、夹闭尿管、连接引流装置、观察、计量、处理用物等步骤所需的人力资源和基本物质资源消耗。</v>
          </cell>
          <cell r="F118" t="str">
            <v>01儿童加收</v>
          </cell>
        </row>
        <row r="118">
          <cell r="H118" t="str">
            <v>次</v>
          </cell>
        </row>
        <row r="118">
          <cell r="J118">
            <v>16</v>
          </cell>
          <cell r="K118">
            <v>14</v>
          </cell>
          <cell r="L118">
            <v>14</v>
          </cell>
          <cell r="M118">
            <v>14</v>
          </cell>
          <cell r="N118">
            <v>14</v>
          </cell>
          <cell r="O118">
            <v>14</v>
          </cell>
          <cell r="P118">
            <v>14</v>
          </cell>
        </row>
        <row r="119">
          <cell r="B119" t="str">
            <v>011208000020001</v>
          </cell>
          <cell r="C119" t="str">
            <v>膀胱冲洗费-儿童（加收）</v>
          </cell>
        </row>
        <row r="119">
          <cell r="J119">
            <v>5</v>
          </cell>
          <cell r="K119">
            <v>4</v>
          </cell>
          <cell r="L119">
            <v>4</v>
          </cell>
          <cell r="M119">
            <v>4</v>
          </cell>
          <cell r="N119">
            <v>4</v>
          </cell>
          <cell r="O119">
            <v>4</v>
          </cell>
          <cell r="P119">
            <v>4</v>
          </cell>
        </row>
        <row r="120">
          <cell r="B120" t="str">
            <v>011208000030000</v>
          </cell>
          <cell r="C120" t="str">
            <v>持续膀胱冲洗费</v>
          </cell>
          <cell r="D120" t="str">
            <v>将冲洗液持续灌入膀胱，清除异物、通畅尿道、预防感染。</v>
          </cell>
          <cell r="E120" t="str">
            <v>所定价格涵盖核对信息、评估、消毒、注入、持续冲洗、夹闭尿管、连接引流装置、观察、计量、处理用物等步骤所需的人力资源和基本物质资源消耗。</v>
          </cell>
          <cell r="F120" t="str">
            <v>01儿童加收</v>
          </cell>
        </row>
        <row r="120">
          <cell r="H120" t="str">
            <v>日</v>
          </cell>
        </row>
        <row r="120">
          <cell r="J120">
            <v>27</v>
          </cell>
          <cell r="K120">
            <v>24</v>
          </cell>
          <cell r="L120">
            <v>24</v>
          </cell>
          <cell r="M120">
            <v>24</v>
          </cell>
          <cell r="N120">
            <v>24</v>
          </cell>
          <cell r="O120">
            <v>24</v>
          </cell>
          <cell r="P120">
            <v>24</v>
          </cell>
        </row>
        <row r="121">
          <cell r="B121" t="str">
            <v>011208000030001</v>
          </cell>
          <cell r="C121" t="str">
            <v>持续膀胱冲洗费-儿童（加收）</v>
          </cell>
        </row>
        <row r="121">
          <cell r="J121">
            <v>8</v>
          </cell>
          <cell r="K121">
            <v>7</v>
          </cell>
          <cell r="L121">
            <v>7</v>
          </cell>
          <cell r="M121">
            <v>7</v>
          </cell>
          <cell r="N121">
            <v>7</v>
          </cell>
          <cell r="O121">
            <v>7</v>
          </cell>
          <cell r="P121">
            <v>7</v>
          </cell>
        </row>
        <row r="122">
          <cell r="B122" t="str">
            <v>011207000040000</v>
          </cell>
          <cell r="C122" t="str">
            <v>灌肠费</v>
          </cell>
          <cell r="D122" t="str">
            <v>将灌肠液或药物等灌入肛门（造瘘口），加速排便、清洁肠道、药物治疗。</v>
          </cell>
          <cell r="E122" t="str">
            <v>所定价格涵盖核对信息、评估、配制灌肠液或药物、体位摆放、润滑、插入、注入、拔出、观察、记录、处理用物等步骤所需的人力资源和基本物质资源消耗。</v>
          </cell>
          <cell r="F122" t="str">
            <v>01儿童加收
11清洁灌肠</v>
          </cell>
        </row>
        <row r="122">
          <cell r="H122" t="str">
            <v>次</v>
          </cell>
        </row>
        <row r="122">
          <cell r="J122">
            <v>13</v>
          </cell>
          <cell r="K122">
            <v>12</v>
          </cell>
          <cell r="L122">
            <v>12</v>
          </cell>
          <cell r="M122">
            <v>12</v>
          </cell>
          <cell r="N122">
            <v>12</v>
          </cell>
          <cell r="O122">
            <v>12</v>
          </cell>
          <cell r="P122">
            <v>12</v>
          </cell>
        </row>
        <row r="123">
          <cell r="B123" t="str">
            <v>011207000040001</v>
          </cell>
          <cell r="C123" t="str">
            <v>灌肠费-儿童（加收）</v>
          </cell>
        </row>
        <row r="123">
          <cell r="J123">
            <v>4</v>
          </cell>
          <cell r="K123">
            <v>4</v>
          </cell>
          <cell r="L123">
            <v>4</v>
          </cell>
          <cell r="M123">
            <v>4</v>
          </cell>
          <cell r="N123">
            <v>4</v>
          </cell>
          <cell r="O123">
            <v>4</v>
          </cell>
          <cell r="P123">
            <v>4</v>
          </cell>
        </row>
        <row r="124">
          <cell r="B124" t="str">
            <v>011207000040011</v>
          </cell>
          <cell r="C124" t="str">
            <v>灌肠费-清洁灌肠（加收）</v>
          </cell>
        </row>
        <row r="124">
          <cell r="J124">
            <v>6</v>
          </cell>
          <cell r="K124">
            <v>5</v>
          </cell>
          <cell r="L124">
            <v>5</v>
          </cell>
          <cell r="M124">
            <v>5</v>
          </cell>
          <cell r="N124">
            <v>5</v>
          </cell>
          <cell r="O124">
            <v>5</v>
          </cell>
          <cell r="P124">
            <v>5</v>
          </cell>
        </row>
        <row r="125">
          <cell r="B125" t="str">
            <v>011207000050000</v>
          </cell>
          <cell r="C125" t="str">
            <v>肛管排气费</v>
          </cell>
          <cell r="D125" t="str">
            <v>将肛管插入肛门至适宜深度，排出积气、减轻腹胀。</v>
          </cell>
          <cell r="E125" t="str">
            <v>所定价格涵盖核对信息、体位摆放、润滑、插入、固定、观察、记录、拔除、处理用物等步骤所需的人力资源和基本物质资源消耗。</v>
          </cell>
          <cell r="F125" t="str">
            <v>01儿童加收</v>
          </cell>
        </row>
        <row r="125">
          <cell r="H125" t="str">
            <v>次</v>
          </cell>
        </row>
        <row r="125">
          <cell r="J125">
            <v>13</v>
          </cell>
          <cell r="K125">
            <v>12</v>
          </cell>
          <cell r="L125">
            <v>12</v>
          </cell>
          <cell r="M125">
            <v>12</v>
          </cell>
          <cell r="N125">
            <v>12</v>
          </cell>
          <cell r="O125">
            <v>12</v>
          </cell>
          <cell r="P125">
            <v>12</v>
          </cell>
        </row>
        <row r="126">
          <cell r="B126" t="str">
            <v>011207000050001</v>
          </cell>
          <cell r="C126" t="str">
            <v>肛管排气费-儿童（加收）</v>
          </cell>
        </row>
        <row r="126">
          <cell r="J126">
            <v>4</v>
          </cell>
          <cell r="K126">
            <v>4</v>
          </cell>
          <cell r="L126">
            <v>4</v>
          </cell>
          <cell r="M126">
            <v>4</v>
          </cell>
          <cell r="N126">
            <v>4</v>
          </cell>
          <cell r="O126">
            <v>4</v>
          </cell>
          <cell r="P126">
            <v>4</v>
          </cell>
        </row>
        <row r="127">
          <cell r="B127" t="str">
            <v>011207000060000</v>
          </cell>
          <cell r="C127" t="str">
            <v>人工辅助通便费</v>
          </cell>
          <cell r="D127" t="str">
            <v>通过人工方式协助患者排便。</v>
          </cell>
          <cell r="E127" t="str">
            <v>所定价格涵盖核对信息、评估、体位摆放、润滑、手工协助排便、观察、记录、处理用物等步骤所需的人力资源和基本物质资源消耗。</v>
          </cell>
          <cell r="F127" t="str">
            <v>01儿童加收</v>
          </cell>
        </row>
        <row r="127">
          <cell r="H127" t="str">
            <v>次</v>
          </cell>
        </row>
        <row r="127">
          <cell r="J127">
            <v>20</v>
          </cell>
          <cell r="K127">
            <v>18</v>
          </cell>
          <cell r="L127">
            <v>18</v>
          </cell>
          <cell r="M127">
            <v>18</v>
          </cell>
          <cell r="N127">
            <v>18</v>
          </cell>
          <cell r="O127">
            <v>18</v>
          </cell>
          <cell r="P127">
            <v>18</v>
          </cell>
        </row>
        <row r="128">
          <cell r="B128" t="str">
            <v>011207000060001</v>
          </cell>
          <cell r="C128" t="str">
            <v>人工辅助通便费-儿童（加收）</v>
          </cell>
        </row>
        <row r="128">
          <cell r="J128">
            <v>6</v>
          </cell>
          <cell r="K128">
            <v>5</v>
          </cell>
          <cell r="L128">
            <v>5</v>
          </cell>
          <cell r="M128">
            <v>5</v>
          </cell>
          <cell r="N128">
            <v>5</v>
          </cell>
          <cell r="O128">
            <v>5</v>
          </cell>
          <cell r="P128">
            <v>5</v>
          </cell>
        </row>
        <row r="129">
          <cell r="B129" t="str">
            <v>011216000020000</v>
          </cell>
          <cell r="C129" t="str">
            <v>储液装置抽液费</v>
          </cell>
          <cell r="D129" t="str">
            <v>通过各种方式抽出颅内储液装置等装置内的液体。</v>
          </cell>
          <cell r="E129" t="str">
            <v>所定价格涵盖消毒、穿刺、抽液以及必要时缝合等步骤所需的人力资源和基本物质资源消耗。</v>
          </cell>
          <cell r="F129" t="str">
            <v>01儿童加收</v>
          </cell>
        </row>
        <row r="129">
          <cell r="H129" t="str">
            <v>次</v>
          </cell>
        </row>
        <row r="129">
          <cell r="J129">
            <v>150</v>
          </cell>
          <cell r="K129">
            <v>135</v>
          </cell>
          <cell r="L129">
            <v>135</v>
          </cell>
          <cell r="M129">
            <v>135</v>
          </cell>
          <cell r="N129">
            <v>135</v>
          </cell>
          <cell r="O129">
            <v>135</v>
          </cell>
          <cell r="P129">
            <v>135</v>
          </cell>
        </row>
        <row r="130">
          <cell r="B130" t="str">
            <v>011216000020001</v>
          </cell>
          <cell r="C130" t="str">
            <v>储液装置抽液费-儿童（加收）</v>
          </cell>
        </row>
        <row r="130">
          <cell r="J130">
            <v>45</v>
          </cell>
          <cell r="K130">
            <v>40</v>
          </cell>
          <cell r="L130">
            <v>40</v>
          </cell>
          <cell r="M130">
            <v>40</v>
          </cell>
          <cell r="N130">
            <v>40</v>
          </cell>
          <cell r="O130">
            <v>40</v>
          </cell>
          <cell r="P130">
            <v>40</v>
          </cell>
        </row>
        <row r="131">
          <cell r="B131" t="str">
            <v>011205000050000</v>
          </cell>
          <cell r="C131" t="str">
            <v>创面负压引流费</v>
          </cell>
          <cell r="D131" t="str">
            <v>通过负压吸引方式，引出创面分泌物。</v>
          </cell>
          <cell r="E131" t="str">
            <v>所定价格涵盖创面清洗、敷料覆盖、置入引流物、封闭创面、连接吸引装置等步骤所需的人力资源和基本物质资源消耗。</v>
          </cell>
          <cell r="F131" t="str">
            <v>01儿童加收</v>
          </cell>
        </row>
        <row r="131">
          <cell r="H131" t="str">
            <v>每创面·每小时</v>
          </cell>
          <cell r="I131" t="str">
            <v>单日收费不超过300元。</v>
          </cell>
          <cell r="J131">
            <v>4</v>
          </cell>
          <cell r="K131">
            <v>4</v>
          </cell>
          <cell r="L131">
            <v>4</v>
          </cell>
          <cell r="M131">
            <v>4</v>
          </cell>
          <cell r="N131">
            <v>4</v>
          </cell>
          <cell r="O131">
            <v>4</v>
          </cell>
          <cell r="P131">
            <v>4</v>
          </cell>
        </row>
        <row r="132">
          <cell r="B132" t="str">
            <v>011205000050001</v>
          </cell>
          <cell r="C132" t="str">
            <v>创面负压引流费-儿童（加收）</v>
          </cell>
        </row>
        <row r="132">
          <cell r="J132">
            <v>1</v>
          </cell>
          <cell r="K132">
            <v>1</v>
          </cell>
          <cell r="L132">
            <v>1</v>
          </cell>
          <cell r="M132">
            <v>1</v>
          </cell>
          <cell r="N132">
            <v>1</v>
          </cell>
          <cell r="O132">
            <v>1</v>
          </cell>
          <cell r="P132">
            <v>1</v>
          </cell>
        </row>
        <row r="133">
          <cell r="B133" t="str">
            <v>012402000010000</v>
          </cell>
          <cell r="C133" t="str">
            <v>内分泌功能试验分析费（药物性干预）</v>
          </cell>
          <cell r="D133" t="str">
            <v>通过药物干预，观察检验检查结果变化，判断内分泌功能状态。</v>
          </cell>
          <cell r="E133" t="str">
            <v>所定价格涵盖制定试验方案、给药、分析、判断、指导临床诊治所需的人力资源和基本物质资源消耗，不含检验项目。</v>
          </cell>
          <cell r="F133" t="str">
            <v>01葡萄糖钳夹试验</v>
          </cell>
        </row>
        <row r="133">
          <cell r="H133" t="str">
            <v>每种试验</v>
          </cell>
        </row>
        <row r="133">
          <cell r="J133">
            <v>26</v>
          </cell>
          <cell r="K133">
            <v>23</v>
          </cell>
          <cell r="L133">
            <v>23</v>
          </cell>
          <cell r="M133">
            <v>23</v>
          </cell>
          <cell r="N133">
            <v>23</v>
          </cell>
          <cell r="O133">
            <v>23</v>
          </cell>
          <cell r="P133">
            <v>23</v>
          </cell>
        </row>
        <row r="134">
          <cell r="B134" t="str">
            <v>012402000010001</v>
          </cell>
          <cell r="C134" t="str">
            <v>内分泌功能试验分析费（药物性干预）-葡萄糖钳夹试验（加收）</v>
          </cell>
        </row>
        <row r="134">
          <cell r="J134">
            <v>8</v>
          </cell>
          <cell r="K134">
            <v>7</v>
          </cell>
          <cell r="L134">
            <v>7</v>
          </cell>
          <cell r="M134">
            <v>7</v>
          </cell>
          <cell r="N134">
            <v>7</v>
          </cell>
          <cell r="O134">
            <v>7</v>
          </cell>
          <cell r="P134">
            <v>7</v>
          </cell>
        </row>
        <row r="135">
          <cell r="B135" t="str">
            <v>012402000020000</v>
          </cell>
          <cell r="C135" t="str">
            <v>内分泌功能试验分析费（非药物性干预）</v>
          </cell>
          <cell r="D135" t="str">
            <v>通过饮食、体位干预等非药物性干预方式，观察检验检查结果变化，判断内分泌功能状态。</v>
          </cell>
          <cell r="E135" t="str">
            <v>所定价格涵盖试验方案制定、分析、判断、指导临床诊治所需的人力资源和基本物质资源消耗，不含检验项目。</v>
          </cell>
        </row>
        <row r="135">
          <cell r="H135" t="str">
            <v>每种试验</v>
          </cell>
        </row>
        <row r="135">
          <cell r="J135">
            <v>33</v>
          </cell>
          <cell r="K135">
            <v>30</v>
          </cell>
          <cell r="L135">
            <v>30</v>
          </cell>
          <cell r="M135">
            <v>30</v>
          </cell>
          <cell r="N135">
            <v>30</v>
          </cell>
          <cell r="O135">
            <v>30</v>
          </cell>
          <cell r="P135">
            <v>30</v>
          </cell>
        </row>
        <row r="136">
          <cell r="B136" t="str">
            <v>012402000030000</v>
          </cell>
          <cell r="C136" t="str">
            <v>连续动态血糖监测费</v>
          </cell>
          <cell r="D136" t="str">
            <v>通过连续血糖监测形成动态血糖图谱，掌握患者血糖水平，指导临床治疗。</v>
          </cell>
          <cell r="E136" t="str">
            <v>所定价格涵盖设备安装、设定、血糖监测、调节、实时上传、撤除等步骤所需的人力资源和基本物质资源消耗。</v>
          </cell>
        </row>
        <row r="136">
          <cell r="H136" t="str">
            <v>次</v>
          </cell>
          <cell r="I136" t="str">
            <v>本项目所称的“次”指完成72小时及以上连续性动态血糖监测。即刻血糖监测按10元/次收取。</v>
          </cell>
          <cell r="J136">
            <v>280</v>
          </cell>
          <cell r="K136">
            <v>252</v>
          </cell>
          <cell r="L136">
            <v>252</v>
          </cell>
          <cell r="M136">
            <v>252</v>
          </cell>
          <cell r="N136">
            <v>252</v>
          </cell>
          <cell r="O136">
            <v>252</v>
          </cell>
          <cell r="P136">
            <v>252</v>
          </cell>
        </row>
        <row r="137">
          <cell r="B137" t="str">
            <v>011500000010000</v>
          </cell>
          <cell r="C137" t="str">
            <v>死亡诊断和遗体料理费</v>
          </cell>
          <cell r="D137" t="str">
            <v>进行死亡诊断，提供遗体清洁消毒、腔道填塞等常规处理操作，并上传存储亡故患者身份、死亡原因、死亡时间等信息。</v>
          </cell>
          <cell r="E137" t="str">
            <v>所定价格涵盖死亡诊断、拔除管道、清洁消毒、整理仪容、腔道填塞，以及上传患者死亡信息等步骤所需的人力资源和基本物质资源消耗。</v>
          </cell>
          <cell r="F137" t="str">
            <v>01特殊传染病遗体料理</v>
          </cell>
        </row>
        <row r="137">
          <cell r="H137" t="str">
            <v>次</v>
          </cell>
          <cell r="I137" t="str">
            <v>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v>
          </cell>
          <cell r="J137">
            <v>60</v>
          </cell>
          <cell r="K137">
            <v>54</v>
          </cell>
          <cell r="L137">
            <v>54</v>
          </cell>
          <cell r="M137">
            <v>54</v>
          </cell>
          <cell r="N137">
            <v>54</v>
          </cell>
          <cell r="O137">
            <v>54</v>
          </cell>
          <cell r="P137">
            <v>54</v>
          </cell>
        </row>
        <row r="138">
          <cell r="B138" t="str">
            <v>011500000010001</v>
          </cell>
          <cell r="C138" t="str">
            <v>死亡诊断和遗体料理费-特殊传染病遗体料理（加收）</v>
          </cell>
        </row>
        <row r="138">
          <cell r="J138">
            <v>50</v>
          </cell>
          <cell r="K138">
            <v>45</v>
          </cell>
          <cell r="L138">
            <v>45</v>
          </cell>
          <cell r="M138">
            <v>45</v>
          </cell>
          <cell r="N138">
            <v>45</v>
          </cell>
          <cell r="O138">
            <v>45</v>
          </cell>
          <cell r="P138">
            <v>45</v>
          </cell>
        </row>
        <row r="139">
          <cell r="B139" t="str">
            <v>011500000020000</v>
          </cell>
          <cell r="C139" t="str">
            <v>离体残肢/死婴/死胎处理费</v>
          </cell>
          <cell r="D139" t="str">
            <v>对离体残肢/死婴/死胎进行合理处置。</v>
          </cell>
          <cell r="E139" t="str">
            <v>所定价格涵盖收集、消毒、标注、处置、记录等步骤所需的人力资源和基本物质资源消耗。</v>
          </cell>
        </row>
        <row r="139">
          <cell r="H139" t="str">
            <v>次</v>
          </cell>
          <cell r="I139" t="str">
            <v>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v>
          </cell>
          <cell r="J139">
            <v>30</v>
          </cell>
          <cell r="K139">
            <v>27</v>
          </cell>
          <cell r="L139">
            <v>27</v>
          </cell>
          <cell r="M139">
            <v>27</v>
          </cell>
          <cell r="N139">
            <v>27</v>
          </cell>
          <cell r="O139">
            <v>27</v>
          </cell>
          <cell r="P139">
            <v>27</v>
          </cell>
        </row>
      </sheetData>
      <sheetData sheetId="1"/>
      <sheetData sheetId="2"/>
      <sheetData sheetId="3"/>
      <sheetData sheetId="4"/>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39"/>
  <sheetViews>
    <sheetView tabSelected="1" topLeftCell="A99" workbookViewId="0">
      <selection activeCell="I112" sqref="I112:I113"/>
    </sheetView>
  </sheetViews>
  <sheetFormatPr defaultColWidth="9" defaultRowHeight="15.75"/>
  <cols>
    <col min="1" max="1" width="6.25" style="4" customWidth="1"/>
    <col min="2" max="2" width="23.3666666666667" style="5" customWidth="1"/>
    <col min="3" max="3" width="32.9833333333333" style="4" customWidth="1"/>
    <col min="4" max="4" width="24.175" style="5" customWidth="1"/>
    <col min="5" max="5" width="36.8833333333333" style="5" customWidth="1"/>
    <col min="6" max="6" width="12" style="5" customWidth="1"/>
    <col min="7" max="7" width="8.175" style="5" customWidth="1"/>
    <col min="8" max="8" width="11.2416666666667" style="4" customWidth="1"/>
    <col min="9" max="9" width="41.6833333333333" style="6" customWidth="1"/>
    <col min="10" max="10" width="12.5" style="4" customWidth="1"/>
    <col min="11" max="11" width="12.3166666666667" style="4" customWidth="1"/>
    <col min="12" max="12" width="11.6" style="4" customWidth="1"/>
    <col min="13" max="13" width="12.1333333333333" style="4" customWidth="1"/>
    <col min="14" max="14" width="12.85" style="4" customWidth="1"/>
    <col min="15" max="15" width="7.61666666666667" style="4" customWidth="1"/>
    <col min="16" max="16" width="7.14166666666667" style="4" customWidth="1"/>
    <col min="17" max="16384" width="9" style="4"/>
  </cols>
  <sheetData>
    <row r="1" ht="48" customHeight="1" spans="1:16">
      <c r="A1" s="7" t="s">
        <v>0</v>
      </c>
      <c r="B1" s="7"/>
    </row>
    <row r="2" s="1" customFormat="1" ht="38" customHeight="1" spans="1:16">
      <c r="A2" s="8" t="s">
        <v>1</v>
      </c>
      <c r="B2" s="8"/>
      <c r="C2" s="8"/>
      <c r="D2" s="8"/>
      <c r="E2" s="8"/>
      <c r="F2" s="8"/>
      <c r="G2" s="8"/>
      <c r="H2" s="8"/>
      <c r="I2" s="8"/>
      <c r="J2" s="8"/>
      <c r="K2" s="8"/>
      <c r="L2" s="8"/>
      <c r="M2" s="8"/>
      <c r="N2" s="8"/>
      <c r="O2" s="8"/>
      <c r="P2" s="8"/>
    </row>
    <row r="3" s="2" customFormat="1" ht="37" customHeight="1" spans="1:16">
      <c r="A3" s="9" t="s">
        <v>2</v>
      </c>
      <c r="B3" s="9" t="s">
        <v>3</v>
      </c>
      <c r="C3" s="9" t="s">
        <v>4</v>
      </c>
      <c r="D3" s="9" t="s">
        <v>5</v>
      </c>
      <c r="E3" s="9" t="s">
        <v>6</v>
      </c>
      <c r="F3" s="9" t="s">
        <v>7</v>
      </c>
      <c r="G3" s="9" t="s">
        <v>8</v>
      </c>
      <c r="H3" s="9" t="s">
        <v>9</v>
      </c>
      <c r="I3" s="10" t="s">
        <v>10</v>
      </c>
      <c r="J3" s="11" t="s">
        <v>11</v>
      </c>
      <c r="K3" s="11" t="s">
        <v>12</v>
      </c>
      <c r="L3" s="11" t="s">
        <v>13</v>
      </c>
      <c r="M3" s="11" t="s">
        <v>14</v>
      </c>
      <c r="N3" s="11" t="s">
        <v>15</v>
      </c>
      <c r="O3" s="12" t="s">
        <v>16</v>
      </c>
      <c r="P3" s="12" t="s">
        <v>17</v>
      </c>
    </row>
    <row r="4" s="2" customFormat="1" ht="37" customHeight="1" spans="1:16">
      <c r="A4" s="9"/>
      <c r="B4" s="9"/>
      <c r="C4" s="9"/>
      <c r="D4" s="9"/>
      <c r="E4" s="9"/>
      <c r="F4" s="9"/>
      <c r="G4" s="9"/>
      <c r="H4" s="9"/>
      <c r="I4" s="10"/>
      <c r="J4" s="11" t="s">
        <v>18</v>
      </c>
      <c r="K4" s="11"/>
      <c r="L4" s="11"/>
      <c r="M4" s="11"/>
      <c r="N4" s="11"/>
      <c r="O4" s="12"/>
      <c r="P4" s="12"/>
    </row>
    <row r="5" s="3" customFormat="1" ht="93.75" spans="1:16">
      <c r="A5" s="13">
        <v>1</v>
      </c>
      <c r="B5" s="33" t="s">
        <v>19</v>
      </c>
      <c r="C5" s="13" t="s">
        <v>20</v>
      </c>
      <c r="D5" s="14" t="s">
        <v>21</v>
      </c>
      <c r="E5" s="14" t="s">
        <v>22</v>
      </c>
      <c r="F5" s="14"/>
      <c r="G5" s="14"/>
      <c r="H5" s="13" t="s">
        <v>23</v>
      </c>
      <c r="I5" s="15" t="s">
        <v>24</v>
      </c>
      <c r="J5" s="13">
        <v>3</v>
      </c>
      <c r="K5" s="13">
        <f>VLOOKUP(B5,[1]附件一!$B:$M,12,FALSE)</f>
        <v>3</v>
      </c>
      <c r="L5" s="13">
        <f>VLOOKUP(B5,[1]附件一!$B:$N,13,FALSE)</f>
        <v>3</v>
      </c>
      <c r="M5" s="13">
        <f>VLOOKUP(B5,[1]附件一!$B:$O,14,FALSE)</f>
        <v>3</v>
      </c>
      <c r="N5" s="13">
        <f>VLOOKUP(B5,[1]附件一!$B:$P,15,FALSE)</f>
        <v>3</v>
      </c>
      <c r="O5" s="13" t="s">
        <v>25</v>
      </c>
      <c r="P5" s="16">
        <v>0</v>
      </c>
    </row>
    <row r="6" s="3" customFormat="1" ht="64" customHeight="1" spans="1:16">
      <c r="A6" s="13">
        <v>2</v>
      </c>
      <c r="B6" s="33" t="s">
        <v>26</v>
      </c>
      <c r="C6" s="13" t="s">
        <v>27</v>
      </c>
      <c r="D6" s="17" t="s">
        <v>28</v>
      </c>
      <c r="E6" s="17" t="s">
        <v>22</v>
      </c>
      <c r="F6" s="17" t="s">
        <v>29</v>
      </c>
      <c r="G6" s="17"/>
      <c r="H6" s="18" t="s">
        <v>23</v>
      </c>
      <c r="I6" s="19" t="s">
        <v>30</v>
      </c>
      <c r="J6" s="13">
        <f>VLOOKUP(B6,[1]附件一!$B:$L,11,FALSE)</f>
        <v>6</v>
      </c>
      <c r="K6" s="13">
        <f>VLOOKUP(B6,[1]附件一!$B:$M,12,FALSE)</f>
        <v>6</v>
      </c>
      <c r="L6" s="13">
        <f>VLOOKUP(B6,[1]附件一!$B:$N,13,FALSE)</f>
        <v>6</v>
      </c>
      <c r="M6" s="13">
        <f>VLOOKUP(B6,[1]附件一!$B:$O,14,FALSE)</f>
        <v>6</v>
      </c>
      <c r="N6" s="13">
        <f>VLOOKUP(B6,[1]附件一!$B:$P,15,FALSE)</f>
        <v>6</v>
      </c>
      <c r="O6" s="13" t="s">
        <v>25</v>
      </c>
      <c r="P6" s="16">
        <v>0</v>
      </c>
    </row>
    <row r="7" s="3" customFormat="1" ht="33" customHeight="1" spans="1:16">
      <c r="A7" s="13"/>
      <c r="B7" s="33" t="s">
        <v>31</v>
      </c>
      <c r="C7" s="13" t="s">
        <v>32</v>
      </c>
      <c r="D7" s="20"/>
      <c r="E7" s="20"/>
      <c r="F7" s="20"/>
      <c r="G7" s="20"/>
      <c r="H7" s="21"/>
      <c r="I7" s="22"/>
      <c r="J7" s="13">
        <f>VLOOKUP(B7,[1]附件一!$B:$L,11,FALSE)</f>
        <v>2</v>
      </c>
      <c r="K7" s="13">
        <f>VLOOKUP(B7,[1]附件一!$B:$M,12,FALSE)</f>
        <v>2</v>
      </c>
      <c r="L7" s="13">
        <f>VLOOKUP(B7,[1]附件一!$B:$N,13,FALSE)</f>
        <v>2</v>
      </c>
      <c r="M7" s="13">
        <f>VLOOKUP(B7,[1]附件一!$B:$O,14,FALSE)</f>
        <v>2</v>
      </c>
      <c r="N7" s="13">
        <f>VLOOKUP(B7,[1]附件一!$B:$P,15,FALSE)</f>
        <v>2</v>
      </c>
      <c r="O7" s="13"/>
      <c r="P7" s="16"/>
    </row>
    <row r="8" s="3" customFormat="1" ht="65" customHeight="1" spans="1:16">
      <c r="A8" s="13">
        <v>3</v>
      </c>
      <c r="B8" s="33" t="s">
        <v>33</v>
      </c>
      <c r="C8" s="13" t="s">
        <v>34</v>
      </c>
      <c r="D8" s="17" t="s">
        <v>35</v>
      </c>
      <c r="E8" s="17" t="s">
        <v>22</v>
      </c>
      <c r="F8" s="17" t="s">
        <v>29</v>
      </c>
      <c r="G8" s="17"/>
      <c r="H8" s="18" t="s">
        <v>23</v>
      </c>
      <c r="I8" s="19" t="s">
        <v>30</v>
      </c>
      <c r="J8" s="13">
        <f>VLOOKUP(B8,[1]附件一!$B:$L,11,FALSE)</f>
        <v>18</v>
      </c>
      <c r="K8" s="13">
        <f>VLOOKUP(B8,[1]附件一!$B:$M,12,FALSE)</f>
        <v>18</v>
      </c>
      <c r="L8" s="13">
        <f>VLOOKUP(B8,[1]附件一!$B:$N,13,FALSE)</f>
        <v>18</v>
      </c>
      <c r="M8" s="13">
        <f>VLOOKUP(B8,[1]附件一!$B:$O,14,FALSE)</f>
        <v>18</v>
      </c>
      <c r="N8" s="13">
        <f>VLOOKUP(B8,[1]附件一!$B:$P,15,FALSE)</f>
        <v>18</v>
      </c>
      <c r="O8" s="13" t="s">
        <v>25</v>
      </c>
      <c r="P8" s="16">
        <v>0</v>
      </c>
    </row>
    <row r="9" s="3" customFormat="1" ht="50" customHeight="1" spans="1:16">
      <c r="A9" s="13"/>
      <c r="B9" s="33" t="s">
        <v>36</v>
      </c>
      <c r="C9" s="13" t="s">
        <v>37</v>
      </c>
      <c r="D9" s="20"/>
      <c r="E9" s="20"/>
      <c r="F9" s="20"/>
      <c r="G9" s="20"/>
      <c r="H9" s="21"/>
      <c r="I9" s="22"/>
      <c r="J9" s="13">
        <f>VLOOKUP(B9,[1]附件一!$B:$L,11,FALSE)</f>
        <v>5</v>
      </c>
      <c r="K9" s="13">
        <f>VLOOKUP(B9,[1]附件一!$B:$M,12,FALSE)</f>
        <v>5</v>
      </c>
      <c r="L9" s="13">
        <f>VLOOKUP(B9,[1]附件一!$B:$N,13,FALSE)</f>
        <v>5</v>
      </c>
      <c r="M9" s="13">
        <f>VLOOKUP(B9,[1]附件一!$B:$O,14,FALSE)</f>
        <v>5</v>
      </c>
      <c r="N9" s="13">
        <f>VLOOKUP(B9,[1]附件一!$B:$P,15,FALSE)</f>
        <v>5</v>
      </c>
      <c r="O9" s="13"/>
      <c r="P9" s="16"/>
    </row>
    <row r="10" s="3" customFormat="1" ht="50" customHeight="1" spans="1:16">
      <c r="A10" s="13">
        <v>4</v>
      </c>
      <c r="B10" s="33" t="s">
        <v>38</v>
      </c>
      <c r="C10" s="13" t="s">
        <v>39</v>
      </c>
      <c r="D10" s="17" t="s">
        <v>40</v>
      </c>
      <c r="E10" s="17" t="s">
        <v>41</v>
      </c>
      <c r="F10" s="17" t="s">
        <v>29</v>
      </c>
      <c r="G10" s="17"/>
      <c r="H10" s="18" t="s">
        <v>23</v>
      </c>
      <c r="I10" s="19" t="s">
        <v>42</v>
      </c>
      <c r="J10" s="13">
        <f>VLOOKUP(B10,[1]附件一!$B:$L,11,FALSE)</f>
        <v>6</v>
      </c>
      <c r="K10" s="13">
        <f>VLOOKUP(B10,[1]附件一!$B:$M,12,FALSE)</f>
        <v>6</v>
      </c>
      <c r="L10" s="13">
        <f>VLOOKUP(B10,[1]附件一!$B:$N,13,FALSE)</f>
        <v>6</v>
      </c>
      <c r="M10" s="13">
        <f>VLOOKUP(B10,[1]附件一!$B:$O,14,FALSE)</f>
        <v>6</v>
      </c>
      <c r="N10" s="13">
        <f>VLOOKUP(B10,[1]附件一!$B:$P,15,FALSE)</f>
        <v>6</v>
      </c>
      <c r="O10" s="13" t="s">
        <v>25</v>
      </c>
      <c r="P10" s="16">
        <v>0</v>
      </c>
    </row>
    <row r="11" s="3" customFormat="1" ht="64" customHeight="1" spans="1:16">
      <c r="A11" s="13"/>
      <c r="B11" s="33" t="s">
        <v>43</v>
      </c>
      <c r="C11" s="13" t="s">
        <v>44</v>
      </c>
      <c r="D11" s="20"/>
      <c r="E11" s="20"/>
      <c r="F11" s="20"/>
      <c r="G11" s="20"/>
      <c r="H11" s="21"/>
      <c r="I11" s="22"/>
      <c r="J11" s="13">
        <f>VLOOKUP(B11,[1]附件一!$B:$L,11,FALSE)</f>
        <v>2</v>
      </c>
      <c r="K11" s="13">
        <f>VLOOKUP(B11,[1]附件一!$B:$M,12,FALSE)</f>
        <v>2</v>
      </c>
      <c r="L11" s="13">
        <f>VLOOKUP(B11,[1]附件一!$B:$N,13,FALSE)</f>
        <v>2</v>
      </c>
      <c r="M11" s="13">
        <f>VLOOKUP(B11,[1]附件一!$B:$O,14,FALSE)</f>
        <v>2</v>
      </c>
      <c r="N11" s="13">
        <f>VLOOKUP(B11,[1]附件一!$B:$P,15,FALSE)</f>
        <v>2</v>
      </c>
      <c r="O11" s="13"/>
      <c r="P11" s="16"/>
    </row>
    <row r="12" s="3" customFormat="1" ht="98" customHeight="1" spans="1:16">
      <c r="A12" s="13">
        <v>5</v>
      </c>
      <c r="B12" s="33" t="s">
        <v>45</v>
      </c>
      <c r="C12" s="13" t="s">
        <v>46</v>
      </c>
      <c r="D12" s="17" t="s">
        <v>47</v>
      </c>
      <c r="E12" s="17" t="s">
        <v>48</v>
      </c>
      <c r="F12" s="17" t="s">
        <v>49</v>
      </c>
      <c r="G12" s="17"/>
      <c r="H12" s="18" t="s">
        <v>23</v>
      </c>
      <c r="I12" s="19" t="s">
        <v>50</v>
      </c>
      <c r="J12" s="13">
        <f>VLOOKUP(B12,[1]附件一!$B:$L,11,FALSE)</f>
        <v>8</v>
      </c>
      <c r="K12" s="13">
        <f>VLOOKUP(B12,[1]附件一!$B:$M,12,FALSE)</f>
        <v>8</v>
      </c>
      <c r="L12" s="13">
        <f>VLOOKUP(B12,[1]附件一!$B:$N,13,FALSE)</f>
        <v>8</v>
      </c>
      <c r="M12" s="13">
        <f>VLOOKUP(B12,[1]附件一!$B:$O,14,FALSE)</f>
        <v>8</v>
      </c>
      <c r="N12" s="13">
        <f>VLOOKUP(B12,[1]附件一!$B:$P,15,FALSE)</f>
        <v>8</v>
      </c>
      <c r="O12" s="13" t="s">
        <v>25</v>
      </c>
      <c r="P12" s="16">
        <v>0</v>
      </c>
    </row>
    <row r="13" s="3" customFormat="1" ht="37.5" spans="1:16">
      <c r="A13" s="13"/>
      <c r="B13" s="33" t="s">
        <v>51</v>
      </c>
      <c r="C13" s="13" t="s">
        <v>52</v>
      </c>
      <c r="D13" s="23"/>
      <c r="E13" s="23"/>
      <c r="F13" s="23"/>
      <c r="G13" s="23"/>
      <c r="H13" s="24"/>
      <c r="I13" s="25"/>
      <c r="J13" s="13">
        <f>VLOOKUP(B13,[1]附件一!$B:$L,11,FALSE)</f>
        <v>2</v>
      </c>
      <c r="K13" s="13">
        <f>VLOOKUP(B13,[1]附件一!$B:$M,12,FALSE)</f>
        <v>2</v>
      </c>
      <c r="L13" s="13">
        <f>VLOOKUP(B13,[1]附件一!$B:$N,13,FALSE)</f>
        <v>2</v>
      </c>
      <c r="M13" s="13">
        <f>VLOOKUP(B13,[1]附件一!$B:$O,14,FALSE)</f>
        <v>2</v>
      </c>
      <c r="N13" s="13">
        <f>VLOOKUP(B13,[1]附件一!$B:$P,15,FALSE)</f>
        <v>2</v>
      </c>
      <c r="O13" s="13"/>
      <c r="P13" s="16"/>
    </row>
    <row r="14" s="3" customFormat="1" ht="57" customHeight="1" spans="1:16">
      <c r="A14" s="13"/>
      <c r="B14" s="33" t="s">
        <v>53</v>
      </c>
      <c r="C14" s="13" t="s">
        <v>54</v>
      </c>
      <c r="D14" s="20"/>
      <c r="E14" s="20"/>
      <c r="F14" s="20"/>
      <c r="G14" s="20"/>
      <c r="H14" s="21"/>
      <c r="I14" s="22"/>
      <c r="J14" s="13">
        <f>VLOOKUP(B14,[1]附件一!$B:$L,11,FALSE)</f>
        <v>2</v>
      </c>
      <c r="K14" s="13">
        <f>VLOOKUP(B14,[1]附件一!$B:$M,12,FALSE)</f>
        <v>2</v>
      </c>
      <c r="L14" s="13">
        <f>VLOOKUP(B14,[1]附件一!$B:$N,13,FALSE)</f>
        <v>2</v>
      </c>
      <c r="M14" s="13">
        <f>VLOOKUP(B14,[1]附件一!$B:$O,14,FALSE)</f>
        <v>2</v>
      </c>
      <c r="N14" s="13">
        <f>VLOOKUP(B14,[1]附件一!$B:$P,15,FALSE)</f>
        <v>2</v>
      </c>
      <c r="O14" s="13"/>
      <c r="P14" s="16"/>
    </row>
    <row r="15" s="3" customFormat="1" ht="84" customHeight="1" spans="1:16">
      <c r="A15" s="13">
        <v>6</v>
      </c>
      <c r="B15" s="33" t="s">
        <v>55</v>
      </c>
      <c r="C15" s="13" t="s">
        <v>56</v>
      </c>
      <c r="D15" s="17" t="s">
        <v>57</v>
      </c>
      <c r="E15" s="17" t="s">
        <v>48</v>
      </c>
      <c r="F15" s="17" t="s">
        <v>29</v>
      </c>
      <c r="G15" s="17"/>
      <c r="H15" s="18" t="s">
        <v>23</v>
      </c>
      <c r="I15" s="19" t="s">
        <v>58</v>
      </c>
      <c r="J15" s="13">
        <f>VLOOKUP(B15,[1]附件一!$B:$L,11,FALSE)</f>
        <v>18</v>
      </c>
      <c r="K15" s="13">
        <f>VLOOKUP(B15,[1]附件一!$B:$M,12,FALSE)</f>
        <v>18</v>
      </c>
      <c r="L15" s="13">
        <f>VLOOKUP(B15,[1]附件一!$B:$N,13,FALSE)</f>
        <v>18</v>
      </c>
      <c r="M15" s="13">
        <f>VLOOKUP(B15,[1]附件一!$B:$O,14,FALSE)</f>
        <v>18</v>
      </c>
      <c r="N15" s="13">
        <f>VLOOKUP(B15,[1]附件一!$B:$P,15,FALSE)</f>
        <v>18</v>
      </c>
      <c r="O15" s="13" t="s">
        <v>25</v>
      </c>
      <c r="P15" s="16">
        <v>0</v>
      </c>
    </row>
    <row r="16" s="3" customFormat="1" ht="46" customHeight="1" spans="1:16">
      <c r="A16" s="13"/>
      <c r="B16" s="33" t="s">
        <v>59</v>
      </c>
      <c r="C16" s="13" t="s">
        <v>60</v>
      </c>
      <c r="D16" s="20"/>
      <c r="E16" s="20"/>
      <c r="F16" s="20"/>
      <c r="G16" s="20"/>
      <c r="H16" s="21"/>
      <c r="I16" s="22"/>
      <c r="J16" s="13">
        <f>VLOOKUP(B16,[1]附件一!$B:$L,11,FALSE)</f>
        <v>5</v>
      </c>
      <c r="K16" s="13">
        <f>VLOOKUP(B16,[1]附件一!$B:$M,12,FALSE)</f>
        <v>5</v>
      </c>
      <c r="L16" s="13">
        <f>VLOOKUP(B16,[1]附件一!$B:$N,13,FALSE)</f>
        <v>5</v>
      </c>
      <c r="M16" s="13">
        <f>VLOOKUP(B16,[1]附件一!$B:$O,14,FALSE)</f>
        <v>5</v>
      </c>
      <c r="N16" s="13">
        <f>VLOOKUP(B16,[1]附件一!$B:$P,15,FALSE)</f>
        <v>5</v>
      </c>
      <c r="O16" s="13"/>
      <c r="P16" s="16"/>
    </row>
    <row r="17" s="3" customFormat="1" ht="135" customHeight="1" spans="1:16">
      <c r="A17" s="13">
        <v>7</v>
      </c>
      <c r="B17" s="33" t="s">
        <v>61</v>
      </c>
      <c r="C17" s="26" t="s">
        <v>62</v>
      </c>
      <c r="D17" s="17" t="s">
        <v>63</v>
      </c>
      <c r="E17" s="19" t="s">
        <v>64</v>
      </c>
      <c r="F17" s="17" t="s">
        <v>49</v>
      </c>
      <c r="G17" s="17"/>
      <c r="H17" s="18" t="s">
        <v>23</v>
      </c>
      <c r="I17" s="19" t="s">
        <v>65</v>
      </c>
      <c r="J17" s="13">
        <f>VLOOKUP(B17,[1]附件一!$B:$L,11,FALSE)</f>
        <v>14</v>
      </c>
      <c r="K17" s="13">
        <f>VLOOKUP(B17,[1]附件一!$B:$M,12,FALSE)</f>
        <v>14</v>
      </c>
      <c r="L17" s="13">
        <f>VLOOKUP(B17,[1]附件一!$B:$N,13,FALSE)</f>
        <v>14</v>
      </c>
      <c r="M17" s="13">
        <f>VLOOKUP(B17,[1]附件一!$B:$O,14,FALSE)</f>
        <v>14</v>
      </c>
      <c r="N17" s="13">
        <f>VLOOKUP(B17,[1]附件一!$B:$P,15,FALSE)</f>
        <v>14</v>
      </c>
      <c r="O17" s="13" t="s">
        <v>25</v>
      </c>
      <c r="P17" s="16">
        <v>0</v>
      </c>
    </row>
    <row r="18" s="3" customFormat="1" ht="37.5" spans="1:16">
      <c r="A18" s="13"/>
      <c r="B18" s="33" t="s">
        <v>66</v>
      </c>
      <c r="C18" s="13" t="s">
        <v>67</v>
      </c>
      <c r="D18" s="23"/>
      <c r="E18" s="25"/>
      <c r="F18" s="23"/>
      <c r="G18" s="23"/>
      <c r="H18" s="24"/>
      <c r="I18" s="25"/>
      <c r="J18" s="13">
        <f>VLOOKUP(B18,[1]附件一!$B:$L,11,FALSE)</f>
        <v>4</v>
      </c>
      <c r="K18" s="13">
        <f>VLOOKUP(B18,[1]附件一!$B:$M,12,FALSE)</f>
        <v>4</v>
      </c>
      <c r="L18" s="13">
        <f>VLOOKUP(B18,[1]附件一!$B:$N,13,FALSE)</f>
        <v>4</v>
      </c>
      <c r="M18" s="13">
        <f>VLOOKUP(B18,[1]附件一!$B:$O,14,FALSE)</f>
        <v>4</v>
      </c>
      <c r="N18" s="13">
        <f>VLOOKUP(B18,[1]附件一!$B:$P,15,FALSE)</f>
        <v>4</v>
      </c>
      <c r="O18" s="13"/>
      <c r="P18" s="16"/>
    </row>
    <row r="19" s="3" customFormat="1" ht="95" customHeight="1" spans="1:16">
      <c r="A19" s="13"/>
      <c r="B19" s="33" t="s">
        <v>68</v>
      </c>
      <c r="C19" s="13" t="s">
        <v>69</v>
      </c>
      <c r="D19" s="20"/>
      <c r="E19" s="22"/>
      <c r="F19" s="20"/>
      <c r="G19" s="20"/>
      <c r="H19" s="21"/>
      <c r="I19" s="22"/>
      <c r="J19" s="13">
        <f>VLOOKUP(B19,[1]附件一!$B:$L,11,FALSE)</f>
        <v>2</v>
      </c>
      <c r="K19" s="13">
        <f>VLOOKUP(B19,[1]附件一!$B:$M,12,FALSE)</f>
        <v>2</v>
      </c>
      <c r="L19" s="13">
        <f>VLOOKUP(B19,[1]附件一!$B:$N,13,FALSE)</f>
        <v>2</v>
      </c>
      <c r="M19" s="13">
        <f>VLOOKUP(B19,[1]附件一!$B:$O,14,FALSE)</f>
        <v>2</v>
      </c>
      <c r="N19" s="13">
        <f>VLOOKUP(B19,[1]附件一!$B:$P,15,FALSE)</f>
        <v>2</v>
      </c>
      <c r="O19" s="13"/>
      <c r="P19" s="16"/>
    </row>
    <row r="20" s="3" customFormat="1" ht="84" customHeight="1" spans="1:16">
      <c r="A20" s="13">
        <v>8</v>
      </c>
      <c r="B20" s="33" t="s">
        <v>70</v>
      </c>
      <c r="C20" s="13" t="s">
        <v>71</v>
      </c>
      <c r="D20" s="17" t="s">
        <v>72</v>
      </c>
      <c r="E20" s="17" t="s">
        <v>73</v>
      </c>
      <c r="F20" s="17" t="s">
        <v>29</v>
      </c>
      <c r="G20" s="17"/>
      <c r="H20" s="18" t="s">
        <v>23</v>
      </c>
      <c r="I20" s="19" t="s">
        <v>74</v>
      </c>
      <c r="J20" s="13">
        <f>VLOOKUP(B20,[1]附件一!$B:$L,11,FALSE)</f>
        <v>9</v>
      </c>
      <c r="K20" s="13">
        <f>VLOOKUP(B20,[1]附件一!$B:$M,12,FALSE)</f>
        <v>9</v>
      </c>
      <c r="L20" s="13">
        <f>VLOOKUP(B20,[1]附件一!$B:$N,13,FALSE)</f>
        <v>9</v>
      </c>
      <c r="M20" s="13">
        <f>VLOOKUP(B20,[1]附件一!$B:$O,14,FALSE)</f>
        <v>9</v>
      </c>
      <c r="N20" s="13">
        <f>VLOOKUP(B20,[1]附件一!$B:$P,15,FALSE)</f>
        <v>9</v>
      </c>
      <c r="O20" s="13" t="s">
        <v>25</v>
      </c>
      <c r="P20" s="16">
        <v>0</v>
      </c>
    </row>
    <row r="21" s="3" customFormat="1" ht="101" customHeight="1" spans="1:16">
      <c r="A21" s="13"/>
      <c r="B21" s="33" t="s">
        <v>75</v>
      </c>
      <c r="C21" s="13" t="s">
        <v>76</v>
      </c>
      <c r="D21" s="20"/>
      <c r="E21" s="20"/>
      <c r="F21" s="20"/>
      <c r="G21" s="20"/>
      <c r="H21" s="21"/>
      <c r="I21" s="22"/>
      <c r="J21" s="13">
        <f>VLOOKUP(B21,[1]附件一!$B:$L,11,FALSE)</f>
        <v>3</v>
      </c>
      <c r="K21" s="13">
        <f>VLOOKUP(B21,[1]附件一!$B:$M,12,FALSE)</f>
        <v>3</v>
      </c>
      <c r="L21" s="13">
        <f>VLOOKUP(B21,[1]附件一!$B:$N,13,FALSE)</f>
        <v>3</v>
      </c>
      <c r="M21" s="13">
        <f>VLOOKUP(B21,[1]附件一!$B:$O,14,FALSE)</f>
        <v>3</v>
      </c>
      <c r="N21" s="13">
        <f>VLOOKUP(B21,[1]附件一!$B:$P,15,FALSE)</f>
        <v>3</v>
      </c>
      <c r="O21" s="13"/>
      <c r="P21" s="16"/>
    </row>
    <row r="22" s="3" customFormat="1" ht="72" customHeight="1" spans="1:16">
      <c r="A22" s="13">
        <v>9</v>
      </c>
      <c r="B22" s="33" t="s">
        <v>77</v>
      </c>
      <c r="C22" s="13" t="s">
        <v>78</v>
      </c>
      <c r="D22" s="17" t="s">
        <v>79</v>
      </c>
      <c r="E22" s="17" t="s">
        <v>80</v>
      </c>
      <c r="F22" s="17" t="s">
        <v>29</v>
      </c>
      <c r="G22" s="17"/>
      <c r="H22" s="18" t="s">
        <v>23</v>
      </c>
      <c r="I22" s="19" t="s">
        <v>42</v>
      </c>
      <c r="J22" s="13">
        <f>VLOOKUP(B22,[1]附件一!$B:$L,11,FALSE)</f>
        <v>27</v>
      </c>
      <c r="K22" s="13">
        <f>VLOOKUP(B22,[1]附件一!$B:$M,12,FALSE)</f>
        <v>27</v>
      </c>
      <c r="L22" s="13">
        <f>VLOOKUP(B22,[1]附件一!$B:$N,13,FALSE)</f>
        <v>27</v>
      </c>
      <c r="M22" s="13">
        <f>VLOOKUP(B22,[1]附件一!$B:$O,14,FALSE)</f>
        <v>27</v>
      </c>
      <c r="N22" s="13">
        <f>VLOOKUP(B22,[1]附件一!$B:$P,15,FALSE)</f>
        <v>27</v>
      </c>
      <c r="O22" s="13" t="s">
        <v>25</v>
      </c>
      <c r="P22" s="16">
        <v>0</v>
      </c>
    </row>
    <row r="23" s="3" customFormat="1" ht="37.5" spans="1:16">
      <c r="A23" s="13"/>
      <c r="B23" s="33" t="s">
        <v>81</v>
      </c>
      <c r="C23" s="13" t="s">
        <v>82</v>
      </c>
      <c r="D23" s="20"/>
      <c r="E23" s="20"/>
      <c r="F23" s="20"/>
      <c r="G23" s="20"/>
      <c r="H23" s="21"/>
      <c r="I23" s="22"/>
      <c r="J23" s="13">
        <f>VLOOKUP(B23,[1]附件一!$B:$L,11,FALSE)</f>
        <v>8</v>
      </c>
      <c r="K23" s="13">
        <f>VLOOKUP(B23,[1]附件一!$B:$M,12,FALSE)</f>
        <v>8</v>
      </c>
      <c r="L23" s="13">
        <f>VLOOKUP(B23,[1]附件一!$B:$N,13,FALSE)</f>
        <v>8</v>
      </c>
      <c r="M23" s="13">
        <f>VLOOKUP(B23,[1]附件一!$B:$O,14,FALSE)</f>
        <v>8</v>
      </c>
      <c r="N23" s="13">
        <f>VLOOKUP(B23,[1]附件一!$B:$P,15,FALSE)</f>
        <v>8</v>
      </c>
      <c r="O23" s="13"/>
      <c r="P23" s="16"/>
    </row>
    <row r="24" s="3" customFormat="1" ht="39" customHeight="1" spans="1:16">
      <c r="A24" s="13">
        <v>10</v>
      </c>
      <c r="B24" s="33" t="s">
        <v>83</v>
      </c>
      <c r="C24" s="13" t="s">
        <v>84</v>
      </c>
      <c r="D24" s="17" t="s">
        <v>85</v>
      </c>
      <c r="E24" s="17" t="s">
        <v>86</v>
      </c>
      <c r="F24" s="17" t="s">
        <v>29</v>
      </c>
      <c r="G24" s="17" t="s">
        <v>87</v>
      </c>
      <c r="H24" s="18" t="s">
        <v>23</v>
      </c>
      <c r="I24" s="19" t="s">
        <v>88</v>
      </c>
      <c r="J24" s="13">
        <f>VLOOKUP(B24,[1]附件一!$B:$L,11,FALSE)</f>
        <v>32</v>
      </c>
      <c r="K24" s="13">
        <f>VLOOKUP(B24,[1]附件一!$B:$M,12,FALSE)</f>
        <v>32</v>
      </c>
      <c r="L24" s="13">
        <f>VLOOKUP(B24,[1]附件一!$B:$N,13,FALSE)</f>
        <v>32</v>
      </c>
      <c r="M24" s="13">
        <f>VLOOKUP(B24,[1]附件一!$B:$O,14,FALSE)</f>
        <v>32</v>
      </c>
      <c r="N24" s="13">
        <f>VLOOKUP(B24,[1]附件一!$B:$P,15,FALSE)</f>
        <v>32</v>
      </c>
      <c r="O24" s="13" t="s">
        <v>25</v>
      </c>
      <c r="P24" s="16">
        <v>0</v>
      </c>
    </row>
    <row r="25" s="3" customFormat="1" ht="37.5" spans="1:16">
      <c r="A25" s="13"/>
      <c r="B25" s="33" t="s">
        <v>89</v>
      </c>
      <c r="C25" s="13" t="s">
        <v>90</v>
      </c>
      <c r="D25" s="23"/>
      <c r="E25" s="23"/>
      <c r="F25" s="23"/>
      <c r="G25" s="23"/>
      <c r="H25" s="24"/>
      <c r="I25" s="25"/>
      <c r="J25" s="13">
        <f>VLOOKUP(B25,[1]附件一!$B:$L,11,FALSE)</f>
        <v>10</v>
      </c>
      <c r="K25" s="13">
        <f>VLOOKUP(B25,[1]附件一!$B:$M,12,FALSE)</f>
        <v>10</v>
      </c>
      <c r="L25" s="13">
        <f>VLOOKUP(B25,[1]附件一!$B:$N,13,FALSE)</f>
        <v>10</v>
      </c>
      <c r="M25" s="13">
        <f>VLOOKUP(B25,[1]附件一!$B:$O,14,FALSE)</f>
        <v>10</v>
      </c>
      <c r="N25" s="13">
        <f>VLOOKUP(B25,[1]附件一!$B:$P,15,FALSE)</f>
        <v>10</v>
      </c>
      <c r="O25" s="13"/>
      <c r="P25" s="16"/>
    </row>
    <row r="26" s="3" customFormat="1" ht="37.5" spans="1:16">
      <c r="A26" s="13"/>
      <c r="B26" s="33" t="s">
        <v>91</v>
      </c>
      <c r="C26" s="13" t="s">
        <v>92</v>
      </c>
      <c r="D26" s="20"/>
      <c r="E26" s="20"/>
      <c r="F26" s="20"/>
      <c r="G26" s="20"/>
      <c r="H26" s="21"/>
      <c r="I26" s="22"/>
      <c r="J26" s="13">
        <f>VLOOKUP(B26,[1]附件一!$B:$L,11,FALSE)</f>
        <v>32</v>
      </c>
      <c r="K26" s="13">
        <f>VLOOKUP(B26,[1]附件一!$B:$M,12,FALSE)</f>
        <v>32</v>
      </c>
      <c r="L26" s="13">
        <f>VLOOKUP(B26,[1]附件一!$B:$N,13,FALSE)</f>
        <v>32</v>
      </c>
      <c r="M26" s="13">
        <f>VLOOKUP(B26,[1]附件一!$B:$O,14,FALSE)</f>
        <v>32</v>
      </c>
      <c r="N26" s="13">
        <f>VLOOKUP(B26,[1]附件一!$B:$P,15,FALSE)</f>
        <v>32</v>
      </c>
      <c r="O26" s="13"/>
      <c r="P26" s="16"/>
    </row>
    <row r="27" s="3" customFormat="1" ht="41" customHeight="1" spans="1:16">
      <c r="A27" s="13">
        <v>11</v>
      </c>
      <c r="B27" s="33" t="s">
        <v>93</v>
      </c>
      <c r="C27" s="13" t="s">
        <v>94</v>
      </c>
      <c r="D27" s="17" t="s">
        <v>95</v>
      </c>
      <c r="E27" s="17" t="s">
        <v>96</v>
      </c>
      <c r="F27" s="17" t="s">
        <v>97</v>
      </c>
      <c r="G27" s="17"/>
      <c r="H27" s="18" t="s">
        <v>23</v>
      </c>
      <c r="I27" s="19" t="s">
        <v>98</v>
      </c>
      <c r="J27" s="13">
        <f>VLOOKUP(B27,[1]附件一!$B:$L,11,FALSE)</f>
        <v>54</v>
      </c>
      <c r="K27" s="13">
        <f>VLOOKUP(B27,[1]附件一!$B:$M,12,FALSE)</f>
        <v>54</v>
      </c>
      <c r="L27" s="13">
        <f>VLOOKUP(B27,[1]附件一!$B:$N,13,FALSE)</f>
        <v>54</v>
      </c>
      <c r="M27" s="13">
        <f>VLOOKUP(B27,[1]附件一!$B:$O,14,FALSE)</f>
        <v>54</v>
      </c>
      <c r="N27" s="13">
        <f>VLOOKUP(B27,[1]附件一!$B:$P,15,FALSE)</f>
        <v>54</v>
      </c>
      <c r="O27" s="13" t="s">
        <v>25</v>
      </c>
      <c r="P27" s="16">
        <v>0</v>
      </c>
    </row>
    <row r="28" s="3" customFormat="1" ht="41" customHeight="1" spans="1:16">
      <c r="A28" s="13"/>
      <c r="B28" s="33" t="s">
        <v>99</v>
      </c>
      <c r="C28" s="13" t="s">
        <v>100</v>
      </c>
      <c r="D28" s="23"/>
      <c r="E28" s="23"/>
      <c r="F28" s="23"/>
      <c r="G28" s="23"/>
      <c r="H28" s="24"/>
      <c r="I28" s="25"/>
      <c r="J28" s="13">
        <f>VLOOKUP(B28,[1]附件一!$B:$L,11,FALSE)</f>
        <v>16</v>
      </c>
      <c r="K28" s="13">
        <f>VLOOKUP(B28,[1]附件一!$B:$M,12,FALSE)</f>
        <v>16</v>
      </c>
      <c r="L28" s="13">
        <f>VLOOKUP(B28,[1]附件一!$B:$N,13,FALSE)</f>
        <v>16</v>
      </c>
      <c r="M28" s="13">
        <f>VLOOKUP(B28,[1]附件一!$B:$O,14,FALSE)</f>
        <v>16</v>
      </c>
      <c r="N28" s="13">
        <f>VLOOKUP(B28,[1]附件一!$B:$P,15,FALSE)</f>
        <v>16</v>
      </c>
      <c r="O28" s="13"/>
      <c r="P28" s="16"/>
    </row>
    <row r="29" s="3" customFormat="1" ht="41" customHeight="1" spans="1:16">
      <c r="A29" s="13"/>
      <c r="B29" s="33" t="s">
        <v>101</v>
      </c>
      <c r="C29" s="13" t="s">
        <v>102</v>
      </c>
      <c r="D29" s="20"/>
      <c r="E29" s="20"/>
      <c r="F29" s="20"/>
      <c r="G29" s="20"/>
      <c r="H29" s="21"/>
      <c r="I29" s="22"/>
      <c r="J29" s="13">
        <f>VLOOKUP(B29,[1]附件一!$B:$L,11,FALSE)</f>
        <v>16</v>
      </c>
      <c r="K29" s="13">
        <f>VLOOKUP(B29,[1]附件一!$B:$M,12,FALSE)</f>
        <v>16</v>
      </c>
      <c r="L29" s="13">
        <f>VLOOKUP(B29,[1]附件一!$B:$N,13,FALSE)</f>
        <v>16</v>
      </c>
      <c r="M29" s="13">
        <f>VLOOKUP(B29,[1]附件一!$B:$O,14,FALSE)</f>
        <v>16</v>
      </c>
      <c r="N29" s="13">
        <f>VLOOKUP(B29,[1]附件一!$B:$P,15,FALSE)</f>
        <v>16</v>
      </c>
      <c r="O29" s="13"/>
      <c r="P29" s="16"/>
    </row>
    <row r="30" s="3" customFormat="1" ht="46" customHeight="1" spans="1:16">
      <c r="A30" s="13">
        <v>12</v>
      </c>
      <c r="B30" s="33" t="s">
        <v>103</v>
      </c>
      <c r="C30" s="13" t="s">
        <v>104</v>
      </c>
      <c r="D30" s="17" t="s">
        <v>105</v>
      </c>
      <c r="E30" s="17" t="s">
        <v>96</v>
      </c>
      <c r="F30" s="17" t="s">
        <v>106</v>
      </c>
      <c r="G30" s="17"/>
      <c r="H30" s="18" t="s">
        <v>23</v>
      </c>
      <c r="I30" s="19" t="s">
        <v>107</v>
      </c>
      <c r="J30" s="13">
        <f>VLOOKUP(B30,[1]附件一!$B:$L,11,FALSE)</f>
        <v>122</v>
      </c>
      <c r="K30" s="13">
        <f>VLOOKUP(B30,[1]附件一!$B:$M,12,FALSE)</f>
        <v>122</v>
      </c>
      <c r="L30" s="13">
        <f>VLOOKUP(B30,[1]附件一!$B:$N,13,FALSE)</f>
        <v>122</v>
      </c>
      <c r="M30" s="13">
        <f>VLOOKUP(B30,[1]附件一!$B:$O,14,FALSE)</f>
        <v>122</v>
      </c>
      <c r="N30" s="13">
        <f>VLOOKUP(B30,[1]附件一!$B:$P,15,FALSE)</f>
        <v>122</v>
      </c>
      <c r="O30" s="13" t="s">
        <v>25</v>
      </c>
      <c r="P30" s="16">
        <v>0</v>
      </c>
    </row>
    <row r="31" s="3" customFormat="1" ht="37.5" spans="1:16">
      <c r="A31" s="13"/>
      <c r="B31" s="33" t="s">
        <v>108</v>
      </c>
      <c r="C31" s="13" t="s">
        <v>109</v>
      </c>
      <c r="D31" s="23"/>
      <c r="E31" s="23"/>
      <c r="F31" s="23"/>
      <c r="G31" s="23"/>
      <c r="H31" s="24"/>
      <c r="I31" s="25"/>
      <c r="J31" s="13">
        <f>VLOOKUP(B31,[1]附件一!$B:$L,11,FALSE)</f>
        <v>37</v>
      </c>
      <c r="K31" s="13">
        <f>VLOOKUP(B31,[1]附件一!$B:$M,12,FALSE)</f>
        <v>37</v>
      </c>
      <c r="L31" s="13">
        <f>VLOOKUP(B31,[1]附件一!$B:$N,13,FALSE)</f>
        <v>37</v>
      </c>
      <c r="M31" s="13">
        <f>VLOOKUP(B31,[1]附件一!$B:$O,14,FALSE)</f>
        <v>37</v>
      </c>
      <c r="N31" s="13">
        <f>VLOOKUP(B31,[1]附件一!$B:$P,15,FALSE)</f>
        <v>37</v>
      </c>
      <c r="O31" s="13"/>
      <c r="P31" s="16"/>
    </row>
    <row r="32" s="3" customFormat="1" ht="37.5" spans="1:16">
      <c r="A32" s="13"/>
      <c r="B32" s="33" t="s">
        <v>110</v>
      </c>
      <c r="C32" s="13" t="s">
        <v>111</v>
      </c>
      <c r="D32" s="23"/>
      <c r="E32" s="23"/>
      <c r="F32" s="23"/>
      <c r="G32" s="23"/>
      <c r="H32" s="24"/>
      <c r="I32" s="25"/>
      <c r="J32" s="13">
        <f>VLOOKUP(B32,[1]附件一!$B:$L,11,FALSE)</f>
        <v>37</v>
      </c>
      <c r="K32" s="13">
        <f>VLOOKUP(B32,[1]附件一!$B:$M,12,FALSE)</f>
        <v>37</v>
      </c>
      <c r="L32" s="13">
        <f>VLOOKUP(B32,[1]附件一!$B:$N,13,FALSE)</f>
        <v>37</v>
      </c>
      <c r="M32" s="13">
        <f>VLOOKUP(B32,[1]附件一!$B:$O,14,FALSE)</f>
        <v>37</v>
      </c>
      <c r="N32" s="13">
        <f>VLOOKUP(B32,[1]附件一!$B:$P,15,FALSE)</f>
        <v>37</v>
      </c>
      <c r="O32" s="13"/>
      <c r="P32" s="16"/>
    </row>
    <row r="33" s="3" customFormat="1" ht="37.5" spans="1:16">
      <c r="A33" s="13"/>
      <c r="B33" s="33" t="s">
        <v>112</v>
      </c>
      <c r="C33" s="13" t="s">
        <v>113</v>
      </c>
      <c r="D33" s="20"/>
      <c r="E33" s="20"/>
      <c r="F33" s="20"/>
      <c r="G33" s="20"/>
      <c r="H33" s="21"/>
      <c r="I33" s="22"/>
      <c r="J33" s="13">
        <f>VLOOKUP(B33,[1]附件一!$B:$L,11,FALSE)</f>
        <v>37</v>
      </c>
      <c r="K33" s="13">
        <f>VLOOKUP(B33,[1]附件一!$B:$M,12,FALSE)</f>
        <v>37</v>
      </c>
      <c r="L33" s="13">
        <f>VLOOKUP(B33,[1]附件一!$B:$N,13,FALSE)</f>
        <v>37</v>
      </c>
      <c r="M33" s="13">
        <f>VLOOKUP(B33,[1]附件一!$B:$O,14,FALSE)</f>
        <v>37</v>
      </c>
      <c r="N33" s="13">
        <f>VLOOKUP(B33,[1]附件一!$B:$P,15,FALSE)</f>
        <v>37</v>
      </c>
      <c r="O33" s="13"/>
      <c r="P33" s="16"/>
    </row>
    <row r="34" s="3" customFormat="1" ht="57" customHeight="1" spans="1:16">
      <c r="A34" s="13">
        <v>13</v>
      </c>
      <c r="B34" s="33" t="s">
        <v>114</v>
      </c>
      <c r="C34" s="13" t="s">
        <v>115</v>
      </c>
      <c r="D34" s="17" t="s">
        <v>116</v>
      </c>
      <c r="E34" s="17" t="s">
        <v>96</v>
      </c>
      <c r="F34" s="17" t="s">
        <v>106</v>
      </c>
      <c r="G34" s="17"/>
      <c r="H34" s="18" t="s">
        <v>23</v>
      </c>
      <c r="I34" s="19" t="s">
        <v>117</v>
      </c>
      <c r="J34" s="13">
        <f>VLOOKUP(B34,[1]附件一!$B:$L,11,FALSE)</f>
        <v>216</v>
      </c>
      <c r="K34" s="13">
        <f>VLOOKUP(B34,[1]附件一!$B:$M,12,FALSE)</f>
        <v>216</v>
      </c>
      <c r="L34" s="13">
        <f>VLOOKUP(B34,[1]附件一!$B:$N,13,FALSE)</f>
        <v>216</v>
      </c>
      <c r="M34" s="13">
        <f>VLOOKUP(B34,[1]附件一!$B:$O,14,FALSE)</f>
        <v>216</v>
      </c>
      <c r="N34" s="13">
        <f>VLOOKUP(B34,[1]附件一!$B:$P,15,FALSE)</f>
        <v>216</v>
      </c>
      <c r="O34" s="13" t="s">
        <v>25</v>
      </c>
      <c r="P34" s="16">
        <v>0</v>
      </c>
    </row>
    <row r="35" s="3" customFormat="1" ht="37.5" spans="1:16">
      <c r="A35" s="13"/>
      <c r="B35" s="33" t="s">
        <v>118</v>
      </c>
      <c r="C35" s="13" t="s">
        <v>119</v>
      </c>
      <c r="D35" s="23"/>
      <c r="E35" s="23"/>
      <c r="F35" s="23"/>
      <c r="G35" s="23"/>
      <c r="H35" s="24"/>
      <c r="I35" s="25"/>
      <c r="J35" s="13">
        <f>VLOOKUP(B35,[1]附件一!$B:$L,11,FALSE)</f>
        <v>65</v>
      </c>
      <c r="K35" s="13">
        <f>VLOOKUP(B35,[1]附件一!$B:$M,12,FALSE)</f>
        <v>65</v>
      </c>
      <c r="L35" s="13">
        <f>VLOOKUP(B35,[1]附件一!$B:$N,13,FALSE)</f>
        <v>65</v>
      </c>
      <c r="M35" s="13">
        <f>VLOOKUP(B35,[1]附件一!$B:$O,14,FALSE)</f>
        <v>65</v>
      </c>
      <c r="N35" s="13">
        <f>VLOOKUP(B35,[1]附件一!$B:$P,15,FALSE)</f>
        <v>65</v>
      </c>
      <c r="O35" s="13"/>
      <c r="P35" s="16"/>
    </row>
    <row r="36" s="3" customFormat="1" ht="37.5" spans="1:16">
      <c r="A36" s="13"/>
      <c r="B36" s="33" t="s">
        <v>120</v>
      </c>
      <c r="C36" s="13" t="s">
        <v>121</v>
      </c>
      <c r="D36" s="23"/>
      <c r="E36" s="23"/>
      <c r="F36" s="23"/>
      <c r="G36" s="23"/>
      <c r="H36" s="24"/>
      <c r="I36" s="25"/>
      <c r="J36" s="13">
        <f>VLOOKUP(B36,[1]附件一!$B:$L,11,FALSE)</f>
        <v>65</v>
      </c>
      <c r="K36" s="13">
        <f>VLOOKUP(B36,[1]附件一!$B:$M,12,FALSE)</f>
        <v>65</v>
      </c>
      <c r="L36" s="13">
        <f>VLOOKUP(B36,[1]附件一!$B:$N,13,FALSE)</f>
        <v>65</v>
      </c>
      <c r="M36" s="13">
        <f>VLOOKUP(B36,[1]附件一!$B:$O,14,FALSE)</f>
        <v>65</v>
      </c>
      <c r="N36" s="13">
        <f>VLOOKUP(B36,[1]附件一!$B:$P,15,FALSE)</f>
        <v>65</v>
      </c>
      <c r="O36" s="13"/>
      <c r="P36" s="16"/>
    </row>
    <row r="37" s="3" customFormat="1" ht="37.5" spans="1:16">
      <c r="A37" s="13"/>
      <c r="B37" s="33" t="s">
        <v>122</v>
      </c>
      <c r="C37" s="13" t="s">
        <v>123</v>
      </c>
      <c r="D37" s="20"/>
      <c r="E37" s="20"/>
      <c r="F37" s="20"/>
      <c r="G37" s="20"/>
      <c r="H37" s="21"/>
      <c r="I37" s="22"/>
      <c r="J37" s="13">
        <f>VLOOKUP(B37,[1]附件一!$B:$L,11,FALSE)</f>
        <v>65</v>
      </c>
      <c r="K37" s="13">
        <f>VLOOKUP(B37,[1]附件一!$B:$M,12,FALSE)</f>
        <v>65</v>
      </c>
      <c r="L37" s="13">
        <f>VLOOKUP(B37,[1]附件一!$B:$N,13,FALSE)</f>
        <v>65</v>
      </c>
      <c r="M37" s="13">
        <f>VLOOKUP(B37,[1]附件一!$B:$O,14,FALSE)</f>
        <v>65</v>
      </c>
      <c r="N37" s="13">
        <f>VLOOKUP(B37,[1]附件一!$B:$P,15,FALSE)</f>
        <v>65</v>
      </c>
      <c r="O37" s="13"/>
      <c r="P37" s="16"/>
    </row>
    <row r="38" s="3" customFormat="1" ht="118" customHeight="1" spans="1:16">
      <c r="A38" s="13">
        <v>14</v>
      </c>
      <c r="B38" s="33" t="s">
        <v>124</v>
      </c>
      <c r="C38" s="13" t="s">
        <v>125</v>
      </c>
      <c r="D38" s="17" t="s">
        <v>126</v>
      </c>
      <c r="E38" s="17" t="s">
        <v>96</v>
      </c>
      <c r="F38" s="17" t="s">
        <v>97</v>
      </c>
      <c r="G38" s="17"/>
      <c r="H38" s="18" t="s">
        <v>23</v>
      </c>
      <c r="I38" s="19" t="s">
        <v>127</v>
      </c>
      <c r="J38" s="13">
        <f>VLOOKUP(B38,[1]附件一!$B:$L,11,FALSE)</f>
        <v>270</v>
      </c>
      <c r="K38" s="13">
        <f>VLOOKUP(B38,[1]附件一!$B:$M,12,FALSE)</f>
        <v>270</v>
      </c>
      <c r="L38" s="13">
        <f>VLOOKUP(B38,[1]附件一!$B:$N,13,FALSE)</f>
        <v>270</v>
      </c>
      <c r="M38" s="13">
        <f>VLOOKUP(B38,[1]附件一!$B:$O,14,FALSE)</f>
        <v>270</v>
      </c>
      <c r="N38" s="13">
        <f>VLOOKUP(B38,[1]附件一!$B:$P,15,FALSE)</f>
        <v>270</v>
      </c>
      <c r="O38" s="13" t="s">
        <v>25</v>
      </c>
      <c r="P38" s="16">
        <v>0</v>
      </c>
    </row>
    <row r="39" s="3" customFormat="1" ht="37.5" spans="1:16">
      <c r="A39" s="13"/>
      <c r="B39" s="33" t="s">
        <v>128</v>
      </c>
      <c r="C39" s="13" t="s">
        <v>129</v>
      </c>
      <c r="D39" s="23"/>
      <c r="E39" s="23"/>
      <c r="F39" s="23"/>
      <c r="G39" s="23"/>
      <c r="H39" s="24"/>
      <c r="I39" s="25"/>
      <c r="J39" s="13">
        <f>VLOOKUP(B39,[1]附件一!$B:$L,11,FALSE)</f>
        <v>81</v>
      </c>
      <c r="K39" s="13">
        <f>VLOOKUP(B39,[1]附件一!$B:$M,12,FALSE)</f>
        <v>81</v>
      </c>
      <c r="L39" s="13">
        <f>VLOOKUP(B39,[1]附件一!$B:$N,13,FALSE)</f>
        <v>81</v>
      </c>
      <c r="M39" s="13">
        <f>VLOOKUP(B39,[1]附件一!$B:$O,14,FALSE)</f>
        <v>81</v>
      </c>
      <c r="N39" s="13">
        <f>VLOOKUP(B39,[1]附件一!$B:$P,15,FALSE)</f>
        <v>81</v>
      </c>
      <c r="O39" s="13"/>
      <c r="P39" s="16"/>
    </row>
    <row r="40" s="3" customFormat="1" ht="53" customHeight="1" spans="1:16">
      <c r="A40" s="13"/>
      <c r="B40" s="33" t="s">
        <v>130</v>
      </c>
      <c r="C40" s="13" t="s">
        <v>131</v>
      </c>
      <c r="D40" s="20"/>
      <c r="E40" s="20"/>
      <c r="F40" s="20"/>
      <c r="G40" s="20"/>
      <c r="H40" s="21"/>
      <c r="I40" s="22"/>
      <c r="J40" s="13">
        <f>VLOOKUP(B40,[1]附件一!$B:$L,11,FALSE)</f>
        <v>81</v>
      </c>
      <c r="K40" s="13">
        <f>VLOOKUP(B40,[1]附件一!$B:$M,12,FALSE)</f>
        <v>81</v>
      </c>
      <c r="L40" s="13">
        <f>VLOOKUP(B40,[1]附件一!$B:$N,13,FALSE)</f>
        <v>81</v>
      </c>
      <c r="M40" s="13">
        <f>VLOOKUP(B40,[1]附件一!$B:$O,14,FALSE)</f>
        <v>81</v>
      </c>
      <c r="N40" s="13">
        <f>VLOOKUP(B40,[1]附件一!$B:$P,15,FALSE)</f>
        <v>81</v>
      </c>
      <c r="O40" s="13"/>
      <c r="P40" s="16"/>
    </row>
    <row r="41" s="3" customFormat="1" ht="45" customHeight="1" spans="1:16">
      <c r="A41" s="13">
        <v>15</v>
      </c>
      <c r="B41" s="33" t="s">
        <v>132</v>
      </c>
      <c r="C41" s="13" t="s">
        <v>133</v>
      </c>
      <c r="D41" s="17" t="s">
        <v>134</v>
      </c>
      <c r="E41" s="17" t="s">
        <v>135</v>
      </c>
      <c r="F41" s="17" t="s">
        <v>29</v>
      </c>
      <c r="G41" s="17"/>
      <c r="H41" s="18" t="s">
        <v>23</v>
      </c>
      <c r="I41" s="19" t="s">
        <v>136</v>
      </c>
      <c r="J41" s="13">
        <f>VLOOKUP(B41,[1]附件一!$B:$L,11,FALSE)</f>
        <v>11</v>
      </c>
      <c r="K41" s="13">
        <f>VLOOKUP(B41,[1]附件一!$B:$M,12,FALSE)</f>
        <v>11</v>
      </c>
      <c r="L41" s="13">
        <f>VLOOKUP(B41,[1]附件一!$B:$N,13,FALSE)</f>
        <v>11</v>
      </c>
      <c r="M41" s="13">
        <f>VLOOKUP(B41,[1]附件一!$B:$O,14,FALSE)</f>
        <v>11</v>
      </c>
      <c r="N41" s="13">
        <f>VLOOKUP(B41,[1]附件一!$B:$P,15,FALSE)</f>
        <v>11</v>
      </c>
      <c r="O41" s="13" t="s">
        <v>25</v>
      </c>
      <c r="P41" s="16">
        <v>0</v>
      </c>
    </row>
    <row r="42" s="3" customFormat="1" ht="50" customHeight="1" spans="1:16">
      <c r="A42" s="13"/>
      <c r="B42" s="33" t="s">
        <v>137</v>
      </c>
      <c r="C42" s="13" t="s">
        <v>138</v>
      </c>
      <c r="D42" s="20"/>
      <c r="E42" s="20"/>
      <c r="F42" s="20"/>
      <c r="G42" s="20"/>
      <c r="H42" s="21"/>
      <c r="I42" s="22"/>
      <c r="J42" s="13">
        <f>VLOOKUP(B42,[1]附件一!$B:$L,11,FALSE)</f>
        <v>3</v>
      </c>
      <c r="K42" s="13">
        <f>VLOOKUP(B42,[1]附件一!$B:$M,12,FALSE)</f>
        <v>3</v>
      </c>
      <c r="L42" s="13">
        <f>VLOOKUP(B42,[1]附件一!$B:$N,13,FALSE)</f>
        <v>3</v>
      </c>
      <c r="M42" s="13">
        <f>VLOOKUP(B42,[1]附件一!$B:$O,14,FALSE)</f>
        <v>3</v>
      </c>
      <c r="N42" s="13">
        <f>VLOOKUP(B42,[1]附件一!$B:$P,15,FALSE)</f>
        <v>3</v>
      </c>
      <c r="O42" s="13"/>
      <c r="P42" s="16"/>
    </row>
    <row r="43" s="3" customFormat="1" ht="78" customHeight="1" spans="1:16">
      <c r="A43" s="13">
        <v>16</v>
      </c>
      <c r="B43" s="33" t="s">
        <v>139</v>
      </c>
      <c r="C43" s="13" t="s">
        <v>140</v>
      </c>
      <c r="D43" s="17" t="s">
        <v>141</v>
      </c>
      <c r="E43" s="17" t="s">
        <v>135</v>
      </c>
      <c r="F43" s="17" t="s">
        <v>29</v>
      </c>
      <c r="G43" s="17"/>
      <c r="H43" s="18" t="s">
        <v>23</v>
      </c>
      <c r="I43" s="19" t="s">
        <v>142</v>
      </c>
      <c r="J43" s="13">
        <f>VLOOKUP(B43,[1]附件一!$B:$L,11,FALSE)</f>
        <v>18</v>
      </c>
      <c r="K43" s="13">
        <f>VLOOKUP(B43,[1]附件一!$B:$M,12,FALSE)</f>
        <v>18</v>
      </c>
      <c r="L43" s="13">
        <f>VLOOKUP(B43,[1]附件一!$B:$N,13,FALSE)</f>
        <v>18</v>
      </c>
      <c r="M43" s="13">
        <f>VLOOKUP(B43,[1]附件一!$B:$O,14,FALSE)</f>
        <v>18</v>
      </c>
      <c r="N43" s="13">
        <f>VLOOKUP(B43,[1]附件一!$B:$P,15,FALSE)</f>
        <v>18</v>
      </c>
      <c r="O43" s="13" t="s">
        <v>25</v>
      </c>
      <c r="P43" s="16">
        <v>0</v>
      </c>
    </row>
    <row r="44" s="3" customFormat="1" ht="37" customHeight="1" spans="1:16">
      <c r="A44" s="13"/>
      <c r="B44" s="33" t="s">
        <v>143</v>
      </c>
      <c r="C44" s="13" t="s">
        <v>144</v>
      </c>
      <c r="D44" s="20"/>
      <c r="E44" s="20"/>
      <c r="F44" s="20"/>
      <c r="G44" s="20"/>
      <c r="H44" s="21"/>
      <c r="I44" s="22"/>
      <c r="J44" s="13">
        <f>VLOOKUP(B44,[1]附件一!$B:$L,11,FALSE)</f>
        <v>5</v>
      </c>
      <c r="K44" s="13">
        <f>VLOOKUP(B44,[1]附件一!$B:$M,12,FALSE)</f>
        <v>5</v>
      </c>
      <c r="L44" s="13">
        <f>VLOOKUP(B44,[1]附件一!$B:$N,13,FALSE)</f>
        <v>5</v>
      </c>
      <c r="M44" s="13">
        <f>VLOOKUP(B44,[1]附件一!$B:$O,14,FALSE)</f>
        <v>5</v>
      </c>
      <c r="N44" s="13">
        <f>VLOOKUP(B44,[1]附件一!$B:$P,15,FALSE)</f>
        <v>5</v>
      </c>
      <c r="O44" s="13"/>
      <c r="P44" s="16"/>
    </row>
    <row r="45" s="3" customFormat="1" ht="87" customHeight="1" spans="1:16">
      <c r="A45" s="13">
        <v>17</v>
      </c>
      <c r="B45" s="33" t="s">
        <v>145</v>
      </c>
      <c r="C45" s="13" t="s">
        <v>146</v>
      </c>
      <c r="D45" s="17" t="s">
        <v>147</v>
      </c>
      <c r="E45" s="17" t="s">
        <v>135</v>
      </c>
      <c r="F45" s="17" t="s">
        <v>29</v>
      </c>
      <c r="G45" s="17"/>
      <c r="H45" s="18" t="s">
        <v>23</v>
      </c>
      <c r="I45" s="19" t="s">
        <v>148</v>
      </c>
      <c r="J45" s="13">
        <f>VLOOKUP(B45,[1]附件一!$B:$L,11,FALSE)</f>
        <v>27</v>
      </c>
      <c r="K45" s="13">
        <f>VLOOKUP(B45,[1]附件一!$B:$M,12,FALSE)</f>
        <v>27</v>
      </c>
      <c r="L45" s="13">
        <f>VLOOKUP(B45,[1]附件一!$B:$N,13,FALSE)</f>
        <v>27</v>
      </c>
      <c r="M45" s="13">
        <f>VLOOKUP(B45,[1]附件一!$B:$O,14,FALSE)</f>
        <v>27</v>
      </c>
      <c r="N45" s="13">
        <f>VLOOKUP(B45,[1]附件一!$B:$P,15,FALSE)</f>
        <v>27</v>
      </c>
      <c r="O45" s="13" t="s">
        <v>25</v>
      </c>
      <c r="P45" s="16">
        <v>0</v>
      </c>
    </row>
    <row r="46" s="3" customFormat="1" ht="35" customHeight="1" spans="1:16">
      <c r="A46" s="13"/>
      <c r="B46" s="33" t="s">
        <v>149</v>
      </c>
      <c r="C46" s="13" t="s">
        <v>150</v>
      </c>
      <c r="D46" s="20"/>
      <c r="E46" s="20"/>
      <c r="F46" s="20"/>
      <c r="G46" s="20"/>
      <c r="H46" s="21"/>
      <c r="I46" s="22"/>
      <c r="J46" s="13">
        <f>VLOOKUP(B46,[1]附件一!$B:$L,11,FALSE)</f>
        <v>8</v>
      </c>
      <c r="K46" s="13">
        <f>VLOOKUP(B46,[1]附件一!$B:$M,12,FALSE)</f>
        <v>8</v>
      </c>
      <c r="L46" s="13">
        <f>VLOOKUP(B46,[1]附件一!$B:$N,13,FALSE)</f>
        <v>8</v>
      </c>
      <c r="M46" s="13">
        <f>VLOOKUP(B46,[1]附件一!$B:$O,14,FALSE)</f>
        <v>8</v>
      </c>
      <c r="N46" s="13">
        <f>VLOOKUP(B46,[1]附件一!$B:$P,15,FALSE)</f>
        <v>8</v>
      </c>
      <c r="O46" s="13"/>
      <c r="P46" s="16"/>
    </row>
    <row r="47" s="3" customFormat="1" ht="130" customHeight="1" spans="1:16">
      <c r="A47" s="13">
        <v>18</v>
      </c>
      <c r="B47" s="33" t="s">
        <v>151</v>
      </c>
      <c r="C47" s="13" t="s">
        <v>152</v>
      </c>
      <c r="D47" s="17" t="s">
        <v>153</v>
      </c>
      <c r="E47" s="17" t="s">
        <v>135</v>
      </c>
      <c r="F47" s="17" t="s">
        <v>29</v>
      </c>
      <c r="G47" s="17"/>
      <c r="H47" s="18" t="s">
        <v>23</v>
      </c>
      <c r="I47" s="19" t="s">
        <v>154</v>
      </c>
      <c r="J47" s="13">
        <f>VLOOKUP(B47,[1]附件一!$B:$L,11,FALSE)</f>
        <v>54</v>
      </c>
      <c r="K47" s="13">
        <f>VLOOKUP(B47,[1]附件一!$B:$M,12,FALSE)</f>
        <v>54</v>
      </c>
      <c r="L47" s="13">
        <f>VLOOKUP(B47,[1]附件一!$B:$N,13,FALSE)</f>
        <v>54</v>
      </c>
      <c r="M47" s="13">
        <f>VLOOKUP(B47,[1]附件一!$B:$O,14,FALSE)</f>
        <v>54</v>
      </c>
      <c r="N47" s="13">
        <f>VLOOKUP(B47,[1]附件一!$B:$P,15,FALSE)</f>
        <v>54</v>
      </c>
      <c r="O47" s="13" t="s">
        <v>25</v>
      </c>
      <c r="P47" s="16">
        <v>0</v>
      </c>
    </row>
    <row r="48" s="3" customFormat="1" ht="42" customHeight="1" spans="1:16">
      <c r="A48" s="13"/>
      <c r="B48" s="33" t="s">
        <v>155</v>
      </c>
      <c r="C48" s="13" t="s">
        <v>156</v>
      </c>
      <c r="D48" s="20"/>
      <c r="E48" s="20"/>
      <c r="F48" s="20"/>
      <c r="G48" s="20"/>
      <c r="H48" s="21"/>
      <c r="I48" s="22"/>
      <c r="J48" s="13">
        <f>VLOOKUP(B48,[1]附件一!$B:$L,11,FALSE)</f>
        <v>16</v>
      </c>
      <c r="K48" s="13">
        <f>VLOOKUP(B48,[1]附件一!$B:$M,12,FALSE)</f>
        <v>16</v>
      </c>
      <c r="L48" s="13">
        <f>VLOOKUP(B48,[1]附件一!$B:$N,13,FALSE)</f>
        <v>16</v>
      </c>
      <c r="M48" s="13">
        <f>VLOOKUP(B48,[1]附件一!$B:$O,14,FALSE)</f>
        <v>16</v>
      </c>
      <c r="N48" s="13">
        <f>VLOOKUP(B48,[1]附件一!$B:$P,15,FALSE)</f>
        <v>16</v>
      </c>
      <c r="O48" s="13"/>
      <c r="P48" s="16"/>
    </row>
    <row r="49" s="3" customFormat="1" ht="30" customHeight="1" spans="1:16">
      <c r="A49" s="13">
        <v>19</v>
      </c>
      <c r="B49" s="33" t="s">
        <v>157</v>
      </c>
      <c r="C49" s="13" t="s">
        <v>158</v>
      </c>
      <c r="D49" s="17" t="s">
        <v>159</v>
      </c>
      <c r="E49" s="17" t="s">
        <v>135</v>
      </c>
      <c r="F49" s="17" t="s">
        <v>29</v>
      </c>
      <c r="G49" s="17"/>
      <c r="H49" s="18" t="s">
        <v>160</v>
      </c>
      <c r="I49" s="19" t="s">
        <v>161</v>
      </c>
      <c r="J49" s="13">
        <f>VLOOKUP(B49,[1]附件一!$B:$L,11,FALSE)</f>
        <v>23</v>
      </c>
      <c r="K49" s="13">
        <f>VLOOKUP(B49,[1]附件一!$B:$M,12,FALSE)</f>
        <v>23</v>
      </c>
      <c r="L49" s="13">
        <f>VLOOKUP(B49,[1]附件一!$B:$N,13,FALSE)</f>
        <v>23</v>
      </c>
      <c r="M49" s="13">
        <f>VLOOKUP(B49,[1]附件一!$B:$O,14,FALSE)</f>
        <v>23</v>
      </c>
      <c r="N49" s="13">
        <f>VLOOKUP(B49,[1]附件一!$B:$P,15,FALSE)</f>
        <v>23</v>
      </c>
      <c r="O49" s="13" t="s">
        <v>25</v>
      </c>
      <c r="P49" s="16">
        <v>0</v>
      </c>
    </row>
    <row r="50" s="3" customFormat="1" ht="65" customHeight="1" spans="1:16">
      <c r="A50" s="13"/>
      <c r="B50" s="33" t="s">
        <v>162</v>
      </c>
      <c r="C50" s="13" t="s">
        <v>163</v>
      </c>
      <c r="D50" s="20"/>
      <c r="E50" s="20"/>
      <c r="F50" s="20"/>
      <c r="G50" s="20"/>
      <c r="H50" s="21"/>
      <c r="I50" s="22"/>
      <c r="J50" s="13">
        <f>VLOOKUP(B50,[1]附件一!$B:$L,11,FALSE)</f>
        <v>7</v>
      </c>
      <c r="K50" s="13">
        <f>VLOOKUP(B50,[1]附件一!$B:$M,12,FALSE)</f>
        <v>7</v>
      </c>
      <c r="L50" s="13">
        <f>VLOOKUP(B50,[1]附件一!$B:$N,13,FALSE)</f>
        <v>7</v>
      </c>
      <c r="M50" s="13">
        <f>VLOOKUP(B50,[1]附件一!$B:$O,14,FALSE)</f>
        <v>7</v>
      </c>
      <c r="N50" s="13">
        <f>VLOOKUP(B50,[1]附件一!$B:$P,15,FALSE)</f>
        <v>7</v>
      </c>
      <c r="O50" s="13"/>
      <c r="P50" s="16"/>
    </row>
    <row r="51" s="3" customFormat="1" ht="54" customHeight="1" spans="1:16">
      <c r="A51" s="13">
        <v>20</v>
      </c>
      <c r="B51" s="33" t="s">
        <v>164</v>
      </c>
      <c r="C51" s="13" t="s">
        <v>165</v>
      </c>
      <c r="D51" s="17" t="s">
        <v>166</v>
      </c>
      <c r="E51" s="17" t="s">
        <v>167</v>
      </c>
      <c r="F51" s="17" t="s">
        <v>168</v>
      </c>
      <c r="G51" s="17"/>
      <c r="H51" s="18" t="s">
        <v>23</v>
      </c>
      <c r="I51" s="19" t="s">
        <v>169</v>
      </c>
      <c r="J51" s="13">
        <f>VLOOKUP(B51,[1]附件一!$B:$L,11,FALSE)</f>
        <v>59</v>
      </c>
      <c r="K51" s="13">
        <f>VLOOKUP(B51,[1]附件一!$B:$M,12,FALSE)</f>
        <v>59</v>
      </c>
      <c r="L51" s="13">
        <f>VLOOKUP(B51,[1]附件一!$B:$N,13,FALSE)</f>
        <v>59</v>
      </c>
      <c r="M51" s="13">
        <f>VLOOKUP(B51,[1]附件一!$B:$O,14,FALSE)</f>
        <v>59</v>
      </c>
      <c r="N51" s="13">
        <f>VLOOKUP(B51,[1]附件一!$B:$P,15,FALSE)</f>
        <v>59</v>
      </c>
      <c r="O51" s="13" t="s">
        <v>25</v>
      </c>
      <c r="P51" s="16">
        <v>0</v>
      </c>
    </row>
    <row r="52" s="3" customFormat="1" ht="37.5" spans="1:16">
      <c r="A52" s="13"/>
      <c r="B52" s="33" t="s">
        <v>170</v>
      </c>
      <c r="C52" s="13" t="s">
        <v>171</v>
      </c>
      <c r="D52" s="23"/>
      <c r="E52" s="23"/>
      <c r="F52" s="23"/>
      <c r="G52" s="23"/>
      <c r="H52" s="24"/>
      <c r="I52" s="25"/>
      <c r="J52" s="13">
        <f>VLOOKUP(B52,[1]附件一!$B:$L,11,FALSE)</f>
        <v>18</v>
      </c>
      <c r="K52" s="13">
        <f>VLOOKUP(B52,[1]附件一!$B:$M,12,FALSE)</f>
        <v>18</v>
      </c>
      <c r="L52" s="13">
        <f>VLOOKUP(B52,[1]附件一!$B:$N,13,FALSE)</f>
        <v>18</v>
      </c>
      <c r="M52" s="13">
        <f>VLOOKUP(B52,[1]附件一!$B:$O,14,FALSE)</f>
        <v>18</v>
      </c>
      <c r="N52" s="13">
        <f>VLOOKUP(B52,[1]附件一!$B:$P,15,FALSE)</f>
        <v>18</v>
      </c>
      <c r="O52" s="13"/>
      <c r="P52" s="16"/>
    </row>
    <row r="53" s="3" customFormat="1" ht="37.5" spans="1:16">
      <c r="A53" s="13"/>
      <c r="B53" s="33" t="s">
        <v>172</v>
      </c>
      <c r="C53" s="13" t="s">
        <v>173</v>
      </c>
      <c r="D53" s="23"/>
      <c r="E53" s="23"/>
      <c r="F53" s="23"/>
      <c r="G53" s="23"/>
      <c r="H53" s="24"/>
      <c r="I53" s="25"/>
      <c r="J53" s="13">
        <f>VLOOKUP(B53,[1]附件一!$B:$L,11,FALSE)</f>
        <v>106</v>
      </c>
      <c r="K53" s="13">
        <f>VLOOKUP(B53,[1]附件一!$B:$M,12,FALSE)</f>
        <v>106</v>
      </c>
      <c r="L53" s="13">
        <f>VLOOKUP(B53,[1]附件一!$B:$N,13,FALSE)</f>
        <v>106</v>
      </c>
      <c r="M53" s="13">
        <f>VLOOKUP(B53,[1]附件一!$B:$O,14,FALSE)</f>
        <v>106</v>
      </c>
      <c r="N53" s="13">
        <f>VLOOKUP(B53,[1]附件一!$B:$P,15,FALSE)</f>
        <v>106</v>
      </c>
      <c r="O53" s="13"/>
      <c r="P53" s="16"/>
    </row>
    <row r="54" s="3" customFormat="1" ht="37.5" spans="1:16">
      <c r="A54" s="13"/>
      <c r="B54" s="33" t="s">
        <v>174</v>
      </c>
      <c r="C54" s="13" t="s">
        <v>175</v>
      </c>
      <c r="D54" s="20"/>
      <c r="E54" s="20"/>
      <c r="F54" s="20"/>
      <c r="G54" s="20"/>
      <c r="H54" s="21"/>
      <c r="I54" s="22"/>
      <c r="J54" s="13">
        <f>VLOOKUP(B54,[1]附件一!$B:$L,11,FALSE)</f>
        <v>232</v>
      </c>
      <c r="K54" s="13">
        <f>VLOOKUP(B54,[1]附件一!$B:$M,12,FALSE)</f>
        <v>232</v>
      </c>
      <c r="L54" s="13">
        <f>VLOOKUP(B54,[1]附件一!$B:$N,13,FALSE)</f>
        <v>232</v>
      </c>
      <c r="M54" s="13">
        <f>VLOOKUP(B54,[1]附件一!$B:$O,14,FALSE)</f>
        <v>232</v>
      </c>
      <c r="N54" s="13">
        <f>VLOOKUP(B54,[1]附件一!$B:$P,15,FALSE)</f>
        <v>232</v>
      </c>
      <c r="O54" s="13"/>
      <c r="P54" s="16"/>
    </row>
    <row r="55" s="3" customFormat="1" ht="82" customHeight="1" spans="1:16">
      <c r="A55" s="13">
        <v>21</v>
      </c>
      <c r="B55" s="33" t="s">
        <v>176</v>
      </c>
      <c r="C55" s="13" t="s">
        <v>177</v>
      </c>
      <c r="D55" s="17" t="s">
        <v>178</v>
      </c>
      <c r="E55" s="17" t="s">
        <v>167</v>
      </c>
      <c r="F55" s="17" t="s">
        <v>29</v>
      </c>
      <c r="G55" s="17"/>
      <c r="H55" s="18" t="s">
        <v>23</v>
      </c>
      <c r="I55" s="19" t="s">
        <v>169</v>
      </c>
      <c r="J55" s="13">
        <f>VLOOKUP(B55,[1]附件一!$B:$L,11,FALSE)</f>
        <v>73</v>
      </c>
      <c r="K55" s="13">
        <f>VLOOKUP(B55,[1]附件一!$B:$M,12,FALSE)</f>
        <v>73</v>
      </c>
      <c r="L55" s="13">
        <f>VLOOKUP(B55,[1]附件一!$B:$N,13,FALSE)</f>
        <v>73</v>
      </c>
      <c r="M55" s="13">
        <f>VLOOKUP(B55,[1]附件一!$B:$O,14,FALSE)</f>
        <v>73</v>
      </c>
      <c r="N55" s="13">
        <f>VLOOKUP(B55,[1]附件一!$B:$P,15,FALSE)</f>
        <v>73</v>
      </c>
      <c r="O55" s="13" t="s">
        <v>25</v>
      </c>
      <c r="P55" s="16">
        <v>0</v>
      </c>
    </row>
    <row r="56" s="3" customFormat="1" ht="36" customHeight="1" spans="1:16">
      <c r="A56" s="13"/>
      <c r="B56" s="33" t="s">
        <v>179</v>
      </c>
      <c r="C56" s="13" t="s">
        <v>180</v>
      </c>
      <c r="D56" s="20"/>
      <c r="E56" s="20"/>
      <c r="F56" s="20"/>
      <c r="G56" s="20"/>
      <c r="H56" s="21"/>
      <c r="I56" s="22"/>
      <c r="J56" s="13">
        <f>VLOOKUP(B56,[1]附件一!$B:$L,11,FALSE)</f>
        <v>22</v>
      </c>
      <c r="K56" s="13">
        <f>VLOOKUP(B56,[1]附件一!$B:$M,12,FALSE)</f>
        <v>22</v>
      </c>
      <c r="L56" s="13">
        <f>VLOOKUP(B56,[1]附件一!$B:$N,13,FALSE)</f>
        <v>22</v>
      </c>
      <c r="M56" s="13">
        <f>VLOOKUP(B56,[1]附件一!$B:$O,14,FALSE)</f>
        <v>22</v>
      </c>
      <c r="N56" s="13">
        <f>VLOOKUP(B56,[1]附件一!$B:$P,15,FALSE)</f>
        <v>22</v>
      </c>
      <c r="O56" s="13"/>
      <c r="P56" s="16"/>
    </row>
    <row r="57" s="3" customFormat="1" ht="79" customHeight="1" spans="1:16">
      <c r="A57" s="13">
        <v>22</v>
      </c>
      <c r="B57" s="33" t="s">
        <v>181</v>
      </c>
      <c r="C57" s="13" t="s">
        <v>182</v>
      </c>
      <c r="D57" s="17" t="s">
        <v>183</v>
      </c>
      <c r="E57" s="17" t="s">
        <v>167</v>
      </c>
      <c r="F57" s="17" t="s">
        <v>29</v>
      </c>
      <c r="G57" s="17"/>
      <c r="H57" s="18" t="s">
        <v>23</v>
      </c>
      <c r="I57" s="19" t="s">
        <v>169</v>
      </c>
      <c r="J57" s="13">
        <f>VLOOKUP(B57,[1]附件一!$B:$L,11,FALSE)</f>
        <v>63</v>
      </c>
      <c r="K57" s="13">
        <f>VLOOKUP(B57,[1]附件一!$B:$M,12,FALSE)</f>
        <v>63</v>
      </c>
      <c r="L57" s="13">
        <f>VLOOKUP(B57,[1]附件一!$B:$N,13,FALSE)</f>
        <v>63</v>
      </c>
      <c r="M57" s="13">
        <f>VLOOKUP(B57,[1]附件一!$B:$O,14,FALSE)</f>
        <v>63</v>
      </c>
      <c r="N57" s="13">
        <f>VLOOKUP(B57,[1]附件一!$B:$P,15,FALSE)</f>
        <v>63</v>
      </c>
      <c r="O57" s="13" t="s">
        <v>25</v>
      </c>
      <c r="P57" s="16">
        <v>0</v>
      </c>
    </row>
    <row r="58" s="3" customFormat="1" ht="40" customHeight="1" spans="1:16">
      <c r="A58" s="13"/>
      <c r="B58" s="33" t="s">
        <v>184</v>
      </c>
      <c r="C58" s="13" t="s">
        <v>185</v>
      </c>
      <c r="D58" s="20"/>
      <c r="E58" s="20"/>
      <c r="F58" s="20"/>
      <c r="G58" s="20"/>
      <c r="H58" s="21"/>
      <c r="I58" s="22"/>
      <c r="J58" s="13">
        <f>VLOOKUP(B58,[1]附件一!$B:$L,11,FALSE)</f>
        <v>19</v>
      </c>
      <c r="K58" s="13">
        <f>VLOOKUP(B58,[1]附件一!$B:$M,12,FALSE)</f>
        <v>19</v>
      </c>
      <c r="L58" s="13">
        <f>VLOOKUP(B58,[1]附件一!$B:$N,13,FALSE)</f>
        <v>19</v>
      </c>
      <c r="M58" s="13">
        <f>VLOOKUP(B58,[1]附件一!$B:$O,14,FALSE)</f>
        <v>19</v>
      </c>
      <c r="N58" s="13">
        <f>VLOOKUP(B58,[1]附件一!$B:$P,15,FALSE)</f>
        <v>19</v>
      </c>
      <c r="O58" s="13"/>
      <c r="P58" s="16"/>
    </row>
    <row r="59" s="3" customFormat="1" ht="41" customHeight="1" spans="1:16">
      <c r="A59" s="13">
        <v>23</v>
      </c>
      <c r="B59" s="33" t="s">
        <v>186</v>
      </c>
      <c r="C59" s="13" t="s">
        <v>187</v>
      </c>
      <c r="D59" s="17" t="s">
        <v>188</v>
      </c>
      <c r="E59" s="17" t="s">
        <v>189</v>
      </c>
      <c r="F59" s="17" t="s">
        <v>29</v>
      </c>
      <c r="G59" s="17"/>
      <c r="H59" s="18" t="s">
        <v>23</v>
      </c>
      <c r="I59" s="19" t="s">
        <v>169</v>
      </c>
      <c r="J59" s="13">
        <f>VLOOKUP(B59,[1]附件一!$B:$L,11,FALSE)</f>
        <v>139</v>
      </c>
      <c r="K59" s="13">
        <f>VLOOKUP(B59,[1]附件一!$B:$M,12,FALSE)</f>
        <v>139</v>
      </c>
      <c r="L59" s="13">
        <f>VLOOKUP(B59,[1]附件一!$B:$N,13,FALSE)</f>
        <v>139</v>
      </c>
      <c r="M59" s="13">
        <f>VLOOKUP(B59,[1]附件一!$B:$O,14,FALSE)</f>
        <v>139</v>
      </c>
      <c r="N59" s="13">
        <f>VLOOKUP(B59,[1]附件一!$B:$P,15,FALSE)</f>
        <v>139</v>
      </c>
      <c r="O59" s="13" t="s">
        <v>25</v>
      </c>
      <c r="P59" s="16">
        <v>0</v>
      </c>
    </row>
    <row r="60" s="3" customFormat="1" ht="92" customHeight="1" spans="1:16">
      <c r="A60" s="13"/>
      <c r="B60" s="33" t="s">
        <v>190</v>
      </c>
      <c r="C60" s="13" t="s">
        <v>191</v>
      </c>
      <c r="D60" s="20"/>
      <c r="E60" s="20"/>
      <c r="F60" s="20"/>
      <c r="G60" s="20"/>
      <c r="H60" s="21"/>
      <c r="I60" s="22"/>
      <c r="J60" s="13">
        <f>VLOOKUP(B60,[1]附件一!$B:$L,11,FALSE)</f>
        <v>42</v>
      </c>
      <c r="K60" s="13">
        <f>VLOOKUP(B60,[1]附件一!$B:$M,12,FALSE)</f>
        <v>42</v>
      </c>
      <c r="L60" s="13">
        <f>VLOOKUP(B60,[1]附件一!$B:$N,13,FALSE)</f>
        <v>42</v>
      </c>
      <c r="M60" s="13">
        <f>VLOOKUP(B60,[1]附件一!$B:$O,14,FALSE)</f>
        <v>42</v>
      </c>
      <c r="N60" s="13">
        <f>VLOOKUP(B60,[1]附件一!$B:$P,15,FALSE)</f>
        <v>42</v>
      </c>
      <c r="O60" s="13"/>
      <c r="P60" s="16"/>
    </row>
    <row r="61" s="3" customFormat="1" ht="84" customHeight="1" spans="1:16">
      <c r="A61" s="13">
        <v>24</v>
      </c>
      <c r="B61" s="33" t="s">
        <v>192</v>
      </c>
      <c r="C61" s="13" t="s">
        <v>193</v>
      </c>
      <c r="D61" s="17" t="s">
        <v>194</v>
      </c>
      <c r="E61" s="17" t="s">
        <v>167</v>
      </c>
      <c r="F61" s="17" t="s">
        <v>29</v>
      </c>
      <c r="G61" s="17"/>
      <c r="H61" s="18" t="s">
        <v>195</v>
      </c>
      <c r="I61" s="19" t="s">
        <v>169</v>
      </c>
      <c r="J61" s="13">
        <f>VLOOKUP(B61,[1]附件一!$B:$L,11,FALSE)</f>
        <v>79</v>
      </c>
      <c r="K61" s="13">
        <f>VLOOKUP(B61,[1]附件一!$B:$M,12,FALSE)</f>
        <v>79</v>
      </c>
      <c r="L61" s="13">
        <f>VLOOKUP(B61,[1]附件一!$B:$N,13,FALSE)</f>
        <v>79</v>
      </c>
      <c r="M61" s="13">
        <f>VLOOKUP(B61,[1]附件一!$B:$O,14,FALSE)</f>
        <v>79</v>
      </c>
      <c r="N61" s="13">
        <f>VLOOKUP(B61,[1]附件一!$B:$P,15,FALSE)</f>
        <v>79</v>
      </c>
      <c r="O61" s="13" t="s">
        <v>25</v>
      </c>
      <c r="P61" s="16">
        <v>0</v>
      </c>
    </row>
    <row r="62" s="3" customFormat="1" ht="27" customHeight="1" spans="1:16">
      <c r="A62" s="13"/>
      <c r="B62" s="33" t="s">
        <v>196</v>
      </c>
      <c r="C62" s="13" t="s">
        <v>197</v>
      </c>
      <c r="D62" s="20"/>
      <c r="E62" s="20"/>
      <c r="F62" s="20"/>
      <c r="G62" s="20"/>
      <c r="H62" s="21"/>
      <c r="I62" s="22"/>
      <c r="J62" s="13">
        <f>VLOOKUP(B62,[1]附件一!$B:$L,11,FALSE)</f>
        <v>24</v>
      </c>
      <c r="K62" s="13">
        <f>VLOOKUP(B62,[1]附件一!$B:$M,12,FALSE)</f>
        <v>24</v>
      </c>
      <c r="L62" s="13">
        <f>VLOOKUP(B62,[1]附件一!$B:$N,13,FALSE)</f>
        <v>24</v>
      </c>
      <c r="M62" s="13">
        <f>VLOOKUP(B62,[1]附件一!$B:$O,14,FALSE)</f>
        <v>24</v>
      </c>
      <c r="N62" s="13">
        <f>VLOOKUP(B62,[1]附件一!$B:$P,15,FALSE)</f>
        <v>24</v>
      </c>
      <c r="O62" s="13"/>
      <c r="P62" s="16"/>
    </row>
    <row r="63" s="3" customFormat="1" ht="60" customHeight="1" spans="1:16">
      <c r="A63" s="13">
        <v>25</v>
      </c>
      <c r="B63" s="33" t="s">
        <v>198</v>
      </c>
      <c r="C63" s="13" t="s">
        <v>199</v>
      </c>
      <c r="D63" s="17" t="s">
        <v>200</v>
      </c>
      <c r="E63" s="17" t="s">
        <v>201</v>
      </c>
      <c r="F63" s="17" t="s">
        <v>202</v>
      </c>
      <c r="G63" s="17"/>
      <c r="H63" s="18" t="s">
        <v>23</v>
      </c>
      <c r="I63" s="19" t="s">
        <v>203</v>
      </c>
      <c r="J63" s="13">
        <f>VLOOKUP(B63,[1]附件一!$B:$L,11,FALSE)</f>
        <v>13</v>
      </c>
      <c r="K63" s="13">
        <f>VLOOKUP(B63,[1]附件一!$B:$M,12,FALSE)</f>
        <v>13</v>
      </c>
      <c r="L63" s="13">
        <f>VLOOKUP(B63,[1]附件一!$B:$N,13,FALSE)</f>
        <v>13</v>
      </c>
      <c r="M63" s="13">
        <f>VLOOKUP(B63,[1]附件一!$B:$O,14,FALSE)</f>
        <v>13</v>
      </c>
      <c r="N63" s="13">
        <f>VLOOKUP(B63,[1]附件一!$B:$P,15,FALSE)</f>
        <v>13</v>
      </c>
      <c r="O63" s="13" t="s">
        <v>25</v>
      </c>
      <c r="P63" s="16">
        <v>0</v>
      </c>
    </row>
    <row r="64" s="3" customFormat="1" ht="37.5" spans="1:16">
      <c r="A64" s="13"/>
      <c r="B64" s="33" t="s">
        <v>204</v>
      </c>
      <c r="C64" s="13" t="s">
        <v>205</v>
      </c>
      <c r="D64" s="23"/>
      <c r="E64" s="23"/>
      <c r="F64" s="23"/>
      <c r="G64" s="23"/>
      <c r="H64" s="24"/>
      <c r="I64" s="25"/>
      <c r="J64" s="13">
        <f>VLOOKUP(B64,[1]附件一!$B:$L,11,FALSE)</f>
        <v>4</v>
      </c>
      <c r="K64" s="13">
        <f>VLOOKUP(B64,[1]附件一!$B:$M,12,FALSE)</f>
        <v>4</v>
      </c>
      <c r="L64" s="13">
        <f>VLOOKUP(B64,[1]附件一!$B:$N,13,FALSE)</f>
        <v>4</v>
      </c>
      <c r="M64" s="13">
        <f>VLOOKUP(B64,[1]附件一!$B:$O,14,FALSE)</f>
        <v>4</v>
      </c>
      <c r="N64" s="13">
        <f>VLOOKUP(B64,[1]附件一!$B:$P,15,FALSE)</f>
        <v>4</v>
      </c>
      <c r="O64" s="13"/>
      <c r="P64" s="16"/>
    </row>
    <row r="65" s="3" customFormat="1" ht="37.5" spans="1:16">
      <c r="A65" s="13"/>
      <c r="B65" s="33" t="s">
        <v>206</v>
      </c>
      <c r="C65" s="13" t="s">
        <v>207</v>
      </c>
      <c r="D65" s="20"/>
      <c r="E65" s="20"/>
      <c r="F65" s="20"/>
      <c r="G65" s="20"/>
      <c r="H65" s="21"/>
      <c r="I65" s="22"/>
      <c r="J65" s="13">
        <f>VLOOKUP(B65,[1]附件一!$B:$L,11,FALSE)</f>
        <v>82</v>
      </c>
      <c r="K65" s="13">
        <f>VLOOKUP(B65,[1]附件一!$B:$M,12,FALSE)</f>
        <v>82</v>
      </c>
      <c r="L65" s="13">
        <f>VLOOKUP(B65,[1]附件一!$B:$N,13,FALSE)</f>
        <v>82</v>
      </c>
      <c r="M65" s="13">
        <f>VLOOKUP(B65,[1]附件一!$B:$O,14,FALSE)</f>
        <v>82</v>
      </c>
      <c r="N65" s="13">
        <f>VLOOKUP(B65,[1]附件一!$B:$P,15,FALSE)</f>
        <v>82</v>
      </c>
      <c r="O65" s="13"/>
      <c r="P65" s="16"/>
    </row>
    <row r="66" s="3" customFormat="1" ht="61" customHeight="1" spans="1:16">
      <c r="A66" s="13">
        <v>26</v>
      </c>
      <c r="B66" s="33" t="s">
        <v>208</v>
      </c>
      <c r="C66" s="13" t="s">
        <v>209</v>
      </c>
      <c r="D66" s="17" t="s">
        <v>210</v>
      </c>
      <c r="E66" s="17" t="s">
        <v>211</v>
      </c>
      <c r="F66" s="17" t="s">
        <v>29</v>
      </c>
      <c r="G66" s="17"/>
      <c r="H66" s="18" t="s">
        <v>23</v>
      </c>
      <c r="I66" s="19" t="s">
        <v>203</v>
      </c>
      <c r="J66" s="13">
        <f>VLOOKUP(B66,[1]附件一!$B:$L,11,FALSE)</f>
        <v>27</v>
      </c>
      <c r="K66" s="13">
        <f>VLOOKUP(B66,[1]附件一!$B:$M,12,FALSE)</f>
        <v>27</v>
      </c>
      <c r="L66" s="13">
        <f>VLOOKUP(B66,[1]附件一!$B:$N,13,FALSE)</f>
        <v>27</v>
      </c>
      <c r="M66" s="13">
        <f>VLOOKUP(B66,[1]附件一!$B:$O,14,FALSE)</f>
        <v>27</v>
      </c>
      <c r="N66" s="13">
        <f>VLOOKUP(B66,[1]附件一!$B:$P,15,FALSE)</f>
        <v>27</v>
      </c>
      <c r="O66" s="13" t="s">
        <v>25</v>
      </c>
      <c r="P66" s="16">
        <v>0</v>
      </c>
    </row>
    <row r="67" s="3" customFormat="1" ht="30" customHeight="1" spans="1:16">
      <c r="A67" s="13"/>
      <c r="B67" s="33" t="s">
        <v>212</v>
      </c>
      <c r="C67" s="13" t="s">
        <v>213</v>
      </c>
      <c r="D67" s="20"/>
      <c r="E67" s="20"/>
      <c r="F67" s="20"/>
      <c r="G67" s="20"/>
      <c r="H67" s="21"/>
      <c r="I67" s="22"/>
      <c r="J67" s="13">
        <f>VLOOKUP(B67,[1]附件一!$B:$L,11,FALSE)</f>
        <v>8</v>
      </c>
      <c r="K67" s="13">
        <f>VLOOKUP(B67,[1]附件一!$B:$M,12,FALSE)</f>
        <v>8</v>
      </c>
      <c r="L67" s="13">
        <f>VLOOKUP(B67,[1]附件一!$B:$N,13,FALSE)</f>
        <v>8</v>
      </c>
      <c r="M67" s="13">
        <f>VLOOKUP(B67,[1]附件一!$B:$O,14,FALSE)</f>
        <v>8</v>
      </c>
      <c r="N67" s="13">
        <f>VLOOKUP(B67,[1]附件一!$B:$P,15,FALSE)</f>
        <v>8</v>
      </c>
      <c r="O67" s="13"/>
      <c r="P67" s="16"/>
    </row>
    <row r="68" s="3" customFormat="1" ht="48" customHeight="1" spans="1:16">
      <c r="A68" s="13">
        <v>27</v>
      </c>
      <c r="B68" s="33" t="s">
        <v>214</v>
      </c>
      <c r="C68" s="13" t="s">
        <v>215</v>
      </c>
      <c r="D68" s="17" t="s">
        <v>216</v>
      </c>
      <c r="E68" s="17" t="s">
        <v>217</v>
      </c>
      <c r="F68" s="17" t="s">
        <v>29</v>
      </c>
      <c r="G68" s="17"/>
      <c r="H68" s="18" t="s">
        <v>23</v>
      </c>
      <c r="I68" s="19"/>
      <c r="J68" s="13">
        <f>VLOOKUP(B68,[1]附件一!$B:$L,11,FALSE)</f>
        <v>198</v>
      </c>
      <c r="K68" s="13">
        <f>VLOOKUP(B68,[1]附件一!$B:$M,12,FALSE)</f>
        <v>198</v>
      </c>
      <c r="L68" s="13">
        <f>VLOOKUP(B68,[1]附件一!$B:$N,13,FALSE)</f>
        <v>198</v>
      </c>
      <c r="M68" s="13">
        <f>VLOOKUP(B68,[1]附件一!$B:$O,14,FALSE)</f>
        <v>198</v>
      </c>
      <c r="N68" s="13">
        <f>VLOOKUP(B68,[1]附件一!$B:$P,15,FALSE)</f>
        <v>198</v>
      </c>
      <c r="O68" s="13" t="s">
        <v>25</v>
      </c>
      <c r="P68" s="16">
        <v>0</v>
      </c>
    </row>
    <row r="69" s="3" customFormat="1" ht="37.5" spans="1:16">
      <c r="A69" s="13"/>
      <c r="B69" s="33" t="s">
        <v>218</v>
      </c>
      <c r="C69" s="13" t="s">
        <v>219</v>
      </c>
      <c r="D69" s="20"/>
      <c r="E69" s="20"/>
      <c r="F69" s="20"/>
      <c r="G69" s="20"/>
      <c r="H69" s="21"/>
      <c r="I69" s="22"/>
      <c r="J69" s="13">
        <f>VLOOKUP(B69,[1]附件一!$B:$L,11,FALSE)</f>
        <v>59</v>
      </c>
      <c r="K69" s="13">
        <f>VLOOKUP(B69,[1]附件一!$B:$M,12,FALSE)</f>
        <v>59</v>
      </c>
      <c r="L69" s="13">
        <f>VLOOKUP(B69,[1]附件一!$B:$N,13,FALSE)</f>
        <v>59</v>
      </c>
      <c r="M69" s="13">
        <f>VLOOKUP(B69,[1]附件一!$B:$O,14,FALSE)</f>
        <v>59</v>
      </c>
      <c r="N69" s="13">
        <f>VLOOKUP(B69,[1]附件一!$B:$P,15,FALSE)</f>
        <v>59</v>
      </c>
      <c r="O69" s="13"/>
      <c r="P69" s="16"/>
    </row>
    <row r="70" s="3" customFormat="1" ht="59" customHeight="1" spans="1:16">
      <c r="A70" s="13">
        <v>28</v>
      </c>
      <c r="B70" s="33" t="s">
        <v>220</v>
      </c>
      <c r="C70" s="13" t="s">
        <v>221</v>
      </c>
      <c r="D70" s="17" t="s">
        <v>222</v>
      </c>
      <c r="E70" s="17" t="s">
        <v>217</v>
      </c>
      <c r="F70" s="17" t="s">
        <v>29</v>
      </c>
      <c r="G70" s="17"/>
      <c r="H70" s="18" t="s">
        <v>23</v>
      </c>
      <c r="I70" s="19"/>
      <c r="J70" s="13">
        <f>VLOOKUP(B70,[1]附件一!$B:$L,11,FALSE)</f>
        <v>63</v>
      </c>
      <c r="K70" s="13">
        <f>VLOOKUP(B70,[1]附件一!$B:$M,12,FALSE)</f>
        <v>63</v>
      </c>
      <c r="L70" s="13">
        <f>VLOOKUP(B70,[1]附件一!$B:$N,13,FALSE)</f>
        <v>63</v>
      </c>
      <c r="M70" s="13">
        <f>VLOOKUP(B70,[1]附件一!$B:$O,14,FALSE)</f>
        <v>63</v>
      </c>
      <c r="N70" s="13">
        <f>VLOOKUP(B70,[1]附件一!$B:$P,15,FALSE)</f>
        <v>63</v>
      </c>
      <c r="O70" s="13" t="s">
        <v>25</v>
      </c>
      <c r="P70" s="16">
        <v>0</v>
      </c>
    </row>
    <row r="71" s="3" customFormat="1" ht="42" customHeight="1" spans="1:16">
      <c r="A71" s="13"/>
      <c r="B71" s="33" t="s">
        <v>223</v>
      </c>
      <c r="C71" s="13" t="s">
        <v>224</v>
      </c>
      <c r="D71" s="20"/>
      <c r="E71" s="20"/>
      <c r="F71" s="20"/>
      <c r="G71" s="20"/>
      <c r="H71" s="21"/>
      <c r="I71" s="22"/>
      <c r="J71" s="13">
        <f>VLOOKUP(B71,[1]附件一!$B:$L,11,FALSE)</f>
        <v>19</v>
      </c>
      <c r="K71" s="13">
        <f>VLOOKUP(B71,[1]附件一!$B:$M,12,FALSE)</f>
        <v>19</v>
      </c>
      <c r="L71" s="13">
        <f>VLOOKUP(B71,[1]附件一!$B:$N,13,FALSE)</f>
        <v>19</v>
      </c>
      <c r="M71" s="13">
        <f>VLOOKUP(B71,[1]附件一!$B:$O,14,FALSE)</f>
        <v>19</v>
      </c>
      <c r="N71" s="13">
        <f>VLOOKUP(B71,[1]附件一!$B:$P,15,FALSE)</f>
        <v>19</v>
      </c>
      <c r="O71" s="13"/>
      <c r="P71" s="16"/>
    </row>
    <row r="72" s="3" customFormat="1" ht="93.75" spans="1:16">
      <c r="A72" s="13">
        <v>29</v>
      </c>
      <c r="B72" s="33" t="s">
        <v>225</v>
      </c>
      <c r="C72" s="13" t="s">
        <v>226</v>
      </c>
      <c r="D72" s="14" t="s">
        <v>227</v>
      </c>
      <c r="E72" s="14" t="s">
        <v>228</v>
      </c>
      <c r="F72" s="14"/>
      <c r="G72" s="14"/>
      <c r="H72" s="13" t="s">
        <v>23</v>
      </c>
      <c r="I72" s="15"/>
      <c r="J72" s="13">
        <f>VLOOKUP(B72,[1]附件一!$B:$L,11,FALSE)</f>
        <v>198</v>
      </c>
      <c r="K72" s="13">
        <f>VLOOKUP(B72,[1]附件一!$B:$M,12,FALSE)</f>
        <v>198</v>
      </c>
      <c r="L72" s="13">
        <f>VLOOKUP(B72,[1]附件一!$B:$N,13,FALSE)</f>
        <v>198</v>
      </c>
      <c r="M72" s="13">
        <f>VLOOKUP(B72,[1]附件一!$B:$O,14,FALSE)</f>
        <v>198</v>
      </c>
      <c r="N72" s="13">
        <f>VLOOKUP(B72,[1]附件一!$B:$P,15,FALSE)</f>
        <v>198</v>
      </c>
      <c r="O72" s="13" t="s">
        <v>25</v>
      </c>
      <c r="P72" s="16">
        <v>0</v>
      </c>
    </row>
    <row r="73" s="3" customFormat="1" ht="47" customHeight="1" spans="1:16">
      <c r="A73" s="13">
        <v>30</v>
      </c>
      <c r="B73" s="33" t="s">
        <v>229</v>
      </c>
      <c r="C73" s="13" t="s">
        <v>230</v>
      </c>
      <c r="D73" s="17" t="s">
        <v>231</v>
      </c>
      <c r="E73" s="17" t="s">
        <v>232</v>
      </c>
      <c r="F73" s="17" t="s">
        <v>29</v>
      </c>
      <c r="G73" s="17"/>
      <c r="H73" s="18" t="s">
        <v>23</v>
      </c>
      <c r="I73" s="19" t="s">
        <v>233</v>
      </c>
      <c r="J73" s="13">
        <f>VLOOKUP(B73,[1]附件一!$B:$L,11,FALSE)</f>
        <v>18</v>
      </c>
      <c r="K73" s="13">
        <f>VLOOKUP(B73,[1]附件一!$B:$M,12,FALSE)</f>
        <v>18</v>
      </c>
      <c r="L73" s="13">
        <f>VLOOKUP(B73,[1]附件一!$B:$N,13,FALSE)</f>
        <v>18</v>
      </c>
      <c r="M73" s="13">
        <f>VLOOKUP(B73,[1]附件一!$B:$O,14,FALSE)</f>
        <v>18</v>
      </c>
      <c r="N73" s="13">
        <f>VLOOKUP(B73,[1]附件一!$B:$P,15,FALSE)</f>
        <v>18</v>
      </c>
      <c r="O73" s="13" t="s">
        <v>25</v>
      </c>
      <c r="P73" s="16">
        <v>0</v>
      </c>
    </row>
    <row r="74" s="3" customFormat="1" ht="30" customHeight="1" spans="1:16">
      <c r="A74" s="13"/>
      <c r="B74" s="33" t="s">
        <v>234</v>
      </c>
      <c r="C74" s="13" t="s">
        <v>235</v>
      </c>
      <c r="D74" s="20"/>
      <c r="E74" s="20"/>
      <c r="F74" s="20"/>
      <c r="G74" s="20"/>
      <c r="H74" s="21"/>
      <c r="I74" s="22"/>
      <c r="J74" s="13">
        <f>VLOOKUP(B74,[1]附件一!$B:$L,11,FALSE)</f>
        <v>5</v>
      </c>
      <c r="K74" s="13">
        <f>VLOOKUP(B74,[1]附件一!$B:$M,12,FALSE)</f>
        <v>5</v>
      </c>
      <c r="L74" s="13">
        <f>VLOOKUP(B74,[1]附件一!$B:$N,13,FALSE)</f>
        <v>5</v>
      </c>
      <c r="M74" s="13">
        <f>VLOOKUP(B74,[1]附件一!$B:$O,14,FALSE)</f>
        <v>5</v>
      </c>
      <c r="N74" s="13">
        <f>VLOOKUP(B74,[1]附件一!$B:$P,15,FALSE)</f>
        <v>5</v>
      </c>
      <c r="O74" s="13"/>
      <c r="P74" s="16"/>
    </row>
    <row r="75" s="3" customFormat="1" ht="46" customHeight="1" spans="1:16">
      <c r="A75" s="13">
        <v>31</v>
      </c>
      <c r="B75" s="33" t="s">
        <v>236</v>
      </c>
      <c r="C75" s="13" t="s">
        <v>237</v>
      </c>
      <c r="D75" s="17" t="s">
        <v>238</v>
      </c>
      <c r="E75" s="17" t="s">
        <v>239</v>
      </c>
      <c r="F75" s="17" t="s">
        <v>29</v>
      </c>
      <c r="G75" s="17"/>
      <c r="H75" s="18" t="s">
        <v>23</v>
      </c>
      <c r="I75" s="19"/>
      <c r="J75" s="13">
        <f>VLOOKUP(B75,[1]附件一!$B:$L,11,FALSE)</f>
        <v>630</v>
      </c>
      <c r="K75" s="13">
        <f>VLOOKUP(B75,[1]附件一!$B:$M,12,FALSE)</f>
        <v>630</v>
      </c>
      <c r="L75" s="13">
        <f>VLOOKUP(B75,[1]附件一!$B:$N,13,FALSE)</f>
        <v>630</v>
      </c>
      <c r="M75" s="13">
        <f>VLOOKUP(B75,[1]附件一!$B:$O,14,FALSE)</f>
        <v>630</v>
      </c>
      <c r="N75" s="13">
        <f>VLOOKUP(B75,[1]附件一!$B:$P,15,FALSE)</f>
        <v>630</v>
      </c>
      <c r="O75" s="13" t="s">
        <v>240</v>
      </c>
      <c r="P75" s="16">
        <v>0.2</v>
      </c>
    </row>
    <row r="76" s="3" customFormat="1" ht="37.5" spans="1:16">
      <c r="A76" s="13"/>
      <c r="B76" s="33" t="s">
        <v>241</v>
      </c>
      <c r="C76" s="13" t="s">
        <v>242</v>
      </c>
      <c r="D76" s="20"/>
      <c r="E76" s="20"/>
      <c r="F76" s="20"/>
      <c r="G76" s="20"/>
      <c r="H76" s="21"/>
      <c r="I76" s="22"/>
      <c r="J76" s="13">
        <f>VLOOKUP(B76,[1]附件一!$B:$L,11,FALSE)</f>
        <v>189</v>
      </c>
      <c r="K76" s="13">
        <f>VLOOKUP(B76,[1]附件一!$B:$M,12,FALSE)</f>
        <v>189</v>
      </c>
      <c r="L76" s="13">
        <f>VLOOKUP(B76,[1]附件一!$B:$N,13,FALSE)</f>
        <v>189</v>
      </c>
      <c r="M76" s="13">
        <f>VLOOKUP(B76,[1]附件一!$B:$O,14,FALSE)</f>
        <v>189</v>
      </c>
      <c r="N76" s="13">
        <f>VLOOKUP(B76,[1]附件一!$B:$P,15,FALSE)</f>
        <v>189</v>
      </c>
      <c r="O76" s="13"/>
      <c r="P76" s="16"/>
    </row>
    <row r="77" s="3" customFormat="1" ht="51" customHeight="1" spans="1:16">
      <c r="A77" s="13">
        <v>32</v>
      </c>
      <c r="B77" s="33" t="s">
        <v>243</v>
      </c>
      <c r="C77" s="13" t="s">
        <v>244</v>
      </c>
      <c r="D77" s="17" t="s">
        <v>245</v>
      </c>
      <c r="E77" s="17" t="s">
        <v>246</v>
      </c>
      <c r="F77" s="17" t="s">
        <v>29</v>
      </c>
      <c r="G77" s="17"/>
      <c r="H77" s="18" t="s">
        <v>23</v>
      </c>
      <c r="I77" s="19"/>
      <c r="J77" s="13">
        <f>VLOOKUP(B77,[1]附件一!$B:$L,11,FALSE)</f>
        <v>90</v>
      </c>
      <c r="K77" s="13">
        <f>VLOOKUP(B77,[1]附件一!$B:$M,12,FALSE)</f>
        <v>90</v>
      </c>
      <c r="L77" s="13">
        <f>VLOOKUP(B77,[1]附件一!$B:$N,13,FALSE)</f>
        <v>90</v>
      </c>
      <c r="M77" s="13">
        <f>VLOOKUP(B77,[1]附件一!$B:$O,14,FALSE)</f>
        <v>90</v>
      </c>
      <c r="N77" s="13">
        <f>VLOOKUP(B77,[1]附件一!$B:$P,15,FALSE)</f>
        <v>90</v>
      </c>
      <c r="O77" s="13" t="s">
        <v>240</v>
      </c>
      <c r="P77" s="16">
        <v>0.2</v>
      </c>
    </row>
    <row r="78" s="3" customFormat="1" ht="37.5" spans="1:16">
      <c r="A78" s="13"/>
      <c r="B78" s="33" t="s">
        <v>247</v>
      </c>
      <c r="C78" s="13" t="s">
        <v>248</v>
      </c>
      <c r="D78" s="20"/>
      <c r="E78" s="20"/>
      <c r="F78" s="20"/>
      <c r="G78" s="20"/>
      <c r="H78" s="21"/>
      <c r="I78" s="22"/>
      <c r="J78" s="13">
        <f>VLOOKUP(B78,[1]附件一!$B:$L,11,FALSE)</f>
        <v>27</v>
      </c>
      <c r="K78" s="13">
        <f>VLOOKUP(B78,[1]附件一!$B:$M,12,FALSE)</f>
        <v>27</v>
      </c>
      <c r="L78" s="13">
        <f>VLOOKUP(B78,[1]附件一!$B:$N,13,FALSE)</f>
        <v>27</v>
      </c>
      <c r="M78" s="13">
        <f>VLOOKUP(B78,[1]附件一!$B:$O,14,FALSE)</f>
        <v>27</v>
      </c>
      <c r="N78" s="13">
        <f>VLOOKUP(B78,[1]附件一!$B:$P,15,FALSE)</f>
        <v>27</v>
      </c>
      <c r="O78" s="13"/>
      <c r="P78" s="16"/>
    </row>
    <row r="79" s="3" customFormat="1" ht="93.75" spans="1:16">
      <c r="A79" s="13">
        <v>33</v>
      </c>
      <c r="B79" s="33" t="s">
        <v>249</v>
      </c>
      <c r="C79" s="13" t="s">
        <v>250</v>
      </c>
      <c r="D79" s="14" t="s">
        <v>251</v>
      </c>
      <c r="E79" s="14" t="s">
        <v>252</v>
      </c>
      <c r="F79" s="14"/>
      <c r="G79" s="14"/>
      <c r="H79" s="13" t="s">
        <v>23</v>
      </c>
      <c r="I79" s="15"/>
      <c r="J79" s="13">
        <f>VLOOKUP(B79,[1]附件一!$B:$L,11,FALSE)</f>
        <v>135</v>
      </c>
      <c r="K79" s="13">
        <f>VLOOKUP(B79,[1]附件一!$B:$M,12,FALSE)</f>
        <v>135</v>
      </c>
      <c r="L79" s="13">
        <f>VLOOKUP(B79,[1]附件一!$B:$N,13,FALSE)</f>
        <v>135</v>
      </c>
      <c r="M79" s="13">
        <f>VLOOKUP(B79,[1]附件一!$B:$O,14,FALSE)</f>
        <v>135</v>
      </c>
      <c r="N79" s="13">
        <f>VLOOKUP(B79,[1]附件一!$B:$P,15,FALSE)</f>
        <v>135</v>
      </c>
      <c r="O79" s="13" t="s">
        <v>240</v>
      </c>
      <c r="P79" s="16">
        <v>0.2</v>
      </c>
    </row>
    <row r="80" s="3" customFormat="1" ht="69" customHeight="1" spans="1:16">
      <c r="A80" s="13">
        <v>34</v>
      </c>
      <c r="B80" s="33" t="s">
        <v>253</v>
      </c>
      <c r="C80" s="27" t="s">
        <v>254</v>
      </c>
      <c r="D80" s="17" t="s">
        <v>255</v>
      </c>
      <c r="E80" s="17" t="s">
        <v>256</v>
      </c>
      <c r="F80" s="17" t="s">
        <v>257</v>
      </c>
      <c r="G80" s="17"/>
      <c r="H80" s="18" t="s">
        <v>258</v>
      </c>
      <c r="I80" s="19" t="s">
        <v>259</v>
      </c>
      <c r="J80" s="13">
        <f>VLOOKUP(B80,[1]附件一!$B:$L,11,FALSE)</f>
        <v>4</v>
      </c>
      <c r="K80" s="13">
        <f>VLOOKUP(B80,[1]附件一!$B:$M,12,FALSE)</f>
        <v>4</v>
      </c>
      <c r="L80" s="13">
        <f>VLOOKUP(B80,[1]附件一!$B:$N,13,FALSE)</f>
        <v>4</v>
      </c>
      <c r="M80" s="13">
        <f>VLOOKUP(B80,[1]附件一!$B:$O,14,FALSE)</f>
        <v>4</v>
      </c>
      <c r="N80" s="13">
        <f>VLOOKUP(B80,[1]附件一!$B:$P,15,FALSE)</f>
        <v>4</v>
      </c>
      <c r="O80" s="13" t="s">
        <v>25</v>
      </c>
      <c r="P80" s="16">
        <v>0</v>
      </c>
    </row>
    <row r="81" s="3" customFormat="1" ht="36" customHeight="1" spans="1:16">
      <c r="A81" s="13"/>
      <c r="B81" s="33" t="s">
        <v>260</v>
      </c>
      <c r="C81" s="13" t="s">
        <v>261</v>
      </c>
      <c r="D81" s="20"/>
      <c r="E81" s="20"/>
      <c r="F81" s="20"/>
      <c r="G81" s="20"/>
      <c r="H81" s="21"/>
      <c r="I81" s="22"/>
      <c r="J81" s="13">
        <f>VLOOKUP(B81,[1]附件一!$B:$L,11,FALSE)</f>
        <v>1</v>
      </c>
      <c r="K81" s="13">
        <f>VLOOKUP(B81,[1]附件一!$B:$M,12,FALSE)</f>
        <v>1</v>
      </c>
      <c r="L81" s="13">
        <f>VLOOKUP(B81,[1]附件一!$B:$N,13,FALSE)</f>
        <v>1</v>
      </c>
      <c r="M81" s="13">
        <f>VLOOKUP(B81,[1]附件一!$B:$O,14,FALSE)</f>
        <v>1</v>
      </c>
      <c r="N81" s="13">
        <f>VLOOKUP(B81,[1]附件一!$B:$P,15,FALSE)</f>
        <v>1</v>
      </c>
      <c r="O81" s="13"/>
      <c r="P81" s="16"/>
    </row>
    <row r="82" s="3" customFormat="1" ht="41" customHeight="1" spans="1:16">
      <c r="A82" s="13">
        <v>35</v>
      </c>
      <c r="B82" s="33" t="s">
        <v>262</v>
      </c>
      <c r="C82" s="13" t="s">
        <v>263</v>
      </c>
      <c r="D82" s="17" t="s">
        <v>264</v>
      </c>
      <c r="E82" s="17" t="s">
        <v>265</v>
      </c>
      <c r="F82" s="17" t="s">
        <v>266</v>
      </c>
      <c r="G82" s="17"/>
      <c r="H82" s="18" t="s">
        <v>258</v>
      </c>
      <c r="I82" s="19" t="s">
        <v>267</v>
      </c>
      <c r="J82" s="13">
        <f>VLOOKUP(B82,[1]附件一!$B:$L,11,FALSE)</f>
        <v>11</v>
      </c>
      <c r="K82" s="13">
        <f>VLOOKUP(B82,[1]附件一!$B:$M,12,FALSE)</f>
        <v>11</v>
      </c>
      <c r="L82" s="13">
        <f>VLOOKUP(B82,[1]附件一!$B:$N,13,FALSE)</f>
        <v>11</v>
      </c>
      <c r="M82" s="13">
        <f>VLOOKUP(B82,[1]附件一!$B:$O,14,FALSE)</f>
        <v>11</v>
      </c>
      <c r="N82" s="13">
        <f>VLOOKUP(B82,[1]附件一!$B:$P,15,FALSE)</f>
        <v>11</v>
      </c>
      <c r="O82" s="13" t="s">
        <v>240</v>
      </c>
      <c r="P82" s="16">
        <v>0.2</v>
      </c>
    </row>
    <row r="83" s="3" customFormat="1" ht="37.5" spans="1:16">
      <c r="A83" s="13"/>
      <c r="B83" s="33" t="s">
        <v>268</v>
      </c>
      <c r="C83" s="13" t="s">
        <v>269</v>
      </c>
      <c r="D83" s="23"/>
      <c r="E83" s="23"/>
      <c r="F83" s="23"/>
      <c r="G83" s="23"/>
      <c r="H83" s="24"/>
      <c r="I83" s="25"/>
      <c r="J83" s="13">
        <f>VLOOKUP(B83,[1]附件一!$B:$L,11,FALSE)</f>
        <v>3</v>
      </c>
      <c r="K83" s="13">
        <f>VLOOKUP(B83,[1]附件一!$B:$M,12,FALSE)</f>
        <v>3</v>
      </c>
      <c r="L83" s="13">
        <f>VLOOKUP(B83,[1]附件一!$B:$N,13,FALSE)</f>
        <v>3</v>
      </c>
      <c r="M83" s="13">
        <f>VLOOKUP(B83,[1]附件一!$B:$O,14,FALSE)</f>
        <v>3</v>
      </c>
      <c r="N83" s="13">
        <f>VLOOKUP(B83,[1]附件一!$B:$P,15,FALSE)</f>
        <v>3</v>
      </c>
      <c r="O83" s="13"/>
      <c r="P83" s="16"/>
    </row>
    <row r="84" s="3" customFormat="1" ht="37.5" spans="1:16">
      <c r="A84" s="13"/>
      <c r="B84" s="33" t="s">
        <v>270</v>
      </c>
      <c r="C84" s="13" t="s">
        <v>271</v>
      </c>
      <c r="D84" s="20"/>
      <c r="E84" s="20"/>
      <c r="F84" s="20"/>
      <c r="G84" s="20"/>
      <c r="H84" s="21"/>
      <c r="I84" s="22"/>
      <c r="J84" s="13">
        <f>VLOOKUP(B84,[1]附件一!$B:$L,11,FALSE)</f>
        <v>3</v>
      </c>
      <c r="K84" s="13">
        <f>VLOOKUP(B84,[1]附件一!$B:$M,12,FALSE)</f>
        <v>3</v>
      </c>
      <c r="L84" s="13">
        <f>VLOOKUP(B84,[1]附件一!$B:$N,13,FALSE)</f>
        <v>3</v>
      </c>
      <c r="M84" s="13">
        <f>VLOOKUP(B84,[1]附件一!$B:$O,14,FALSE)</f>
        <v>3</v>
      </c>
      <c r="N84" s="13">
        <f>VLOOKUP(B84,[1]附件一!$B:$P,15,FALSE)</f>
        <v>3</v>
      </c>
      <c r="O84" s="13"/>
      <c r="P84" s="16"/>
    </row>
    <row r="85" s="3" customFormat="1" ht="47" customHeight="1" spans="1:16">
      <c r="A85" s="13">
        <v>36</v>
      </c>
      <c r="B85" s="33" t="s">
        <v>272</v>
      </c>
      <c r="C85" s="13" t="s">
        <v>273</v>
      </c>
      <c r="D85" s="17" t="s">
        <v>274</v>
      </c>
      <c r="E85" s="17" t="s">
        <v>275</v>
      </c>
      <c r="F85" s="17" t="s">
        <v>276</v>
      </c>
      <c r="G85" s="17"/>
      <c r="H85" s="18" t="s">
        <v>258</v>
      </c>
      <c r="I85" s="19" t="s">
        <v>267</v>
      </c>
      <c r="J85" s="13">
        <f>VLOOKUP(B85,[1]附件一!$B:$L,11,FALSE)</f>
        <v>22</v>
      </c>
      <c r="K85" s="13">
        <f>VLOOKUP(B85,[1]附件一!$B:$M,12,FALSE)</f>
        <v>22</v>
      </c>
      <c r="L85" s="13">
        <f>VLOOKUP(B85,[1]附件一!$B:$N,13,FALSE)</f>
        <v>22</v>
      </c>
      <c r="M85" s="13">
        <f>VLOOKUP(B85,[1]附件一!$B:$O,14,FALSE)</f>
        <v>22</v>
      </c>
      <c r="N85" s="13">
        <f>VLOOKUP(B85,[1]附件一!$B:$P,15,FALSE)</f>
        <v>22</v>
      </c>
      <c r="O85" s="13" t="s">
        <v>240</v>
      </c>
      <c r="P85" s="16">
        <v>0.2</v>
      </c>
    </row>
    <row r="86" s="3" customFormat="1" ht="37.5" spans="1:16">
      <c r="A86" s="13"/>
      <c r="B86" s="33" t="s">
        <v>277</v>
      </c>
      <c r="C86" s="13" t="s">
        <v>278</v>
      </c>
      <c r="D86" s="23"/>
      <c r="E86" s="23"/>
      <c r="F86" s="23"/>
      <c r="G86" s="23"/>
      <c r="H86" s="24"/>
      <c r="I86" s="25"/>
      <c r="J86" s="13">
        <f>VLOOKUP(B86,[1]附件一!$B:$L,11,FALSE)</f>
        <v>6</v>
      </c>
      <c r="K86" s="13">
        <f>VLOOKUP(B86,[1]附件一!$B:$M,12,FALSE)</f>
        <v>6</v>
      </c>
      <c r="L86" s="13">
        <f>VLOOKUP(B86,[1]附件一!$B:$N,13,FALSE)</f>
        <v>6</v>
      </c>
      <c r="M86" s="13">
        <f>VLOOKUP(B86,[1]附件一!$B:$O,14,FALSE)</f>
        <v>6</v>
      </c>
      <c r="N86" s="13">
        <f>VLOOKUP(B86,[1]附件一!$B:$P,15,FALSE)</f>
        <v>6</v>
      </c>
      <c r="O86" s="13"/>
      <c r="P86" s="16"/>
    </row>
    <row r="87" s="3" customFormat="1" ht="37.5" spans="1:16">
      <c r="A87" s="13"/>
      <c r="B87" s="33" t="s">
        <v>279</v>
      </c>
      <c r="C87" s="13" t="s">
        <v>280</v>
      </c>
      <c r="D87" s="20"/>
      <c r="E87" s="20"/>
      <c r="F87" s="20"/>
      <c r="G87" s="20"/>
      <c r="H87" s="21"/>
      <c r="I87" s="22"/>
      <c r="J87" s="13">
        <f>VLOOKUP(B87,[1]附件一!$B:$L,11,FALSE)</f>
        <v>5</v>
      </c>
      <c r="K87" s="13">
        <f>VLOOKUP(B87,[1]附件一!$B:$M,12,FALSE)</f>
        <v>5</v>
      </c>
      <c r="L87" s="13">
        <f>VLOOKUP(B87,[1]附件一!$B:$N,13,FALSE)</f>
        <v>5</v>
      </c>
      <c r="M87" s="13">
        <f>VLOOKUP(B87,[1]附件一!$B:$O,14,FALSE)</f>
        <v>5</v>
      </c>
      <c r="N87" s="13">
        <f>VLOOKUP(B87,[1]附件一!$B:$P,15,FALSE)</f>
        <v>5</v>
      </c>
      <c r="O87" s="13"/>
      <c r="P87" s="16"/>
    </row>
    <row r="88" s="3" customFormat="1" ht="74" customHeight="1" spans="1:16">
      <c r="A88" s="13">
        <v>37</v>
      </c>
      <c r="B88" s="33" t="s">
        <v>281</v>
      </c>
      <c r="C88" s="27" t="s">
        <v>282</v>
      </c>
      <c r="D88" s="17" t="s">
        <v>283</v>
      </c>
      <c r="E88" s="17" t="s">
        <v>284</v>
      </c>
      <c r="F88" s="17" t="s">
        <v>29</v>
      </c>
      <c r="G88" s="17"/>
      <c r="H88" s="18" t="s">
        <v>23</v>
      </c>
      <c r="I88" s="15" t="s">
        <v>285</v>
      </c>
      <c r="J88" s="13">
        <f>VLOOKUP(B88,[1]附件一!$B:$L,11,FALSE)</f>
        <v>4</v>
      </c>
      <c r="K88" s="13">
        <f>VLOOKUP(B88,[1]附件一!$B:$M,12,FALSE)</f>
        <v>4</v>
      </c>
      <c r="L88" s="13">
        <f>VLOOKUP(B88,[1]附件一!$B:$N,13,FALSE)</f>
        <v>4</v>
      </c>
      <c r="M88" s="13">
        <f>VLOOKUP(B88,[1]附件一!$B:$O,14,FALSE)</f>
        <v>4</v>
      </c>
      <c r="N88" s="13">
        <f>VLOOKUP(B88,[1]附件一!$B:$P,15,FALSE)</f>
        <v>4</v>
      </c>
      <c r="O88" s="13" t="s">
        <v>25</v>
      </c>
      <c r="P88" s="16">
        <v>0</v>
      </c>
    </row>
    <row r="89" s="3" customFormat="1" ht="37.5" spans="1:16">
      <c r="A89" s="13"/>
      <c r="B89" s="33" t="s">
        <v>286</v>
      </c>
      <c r="C89" s="13" t="s">
        <v>287</v>
      </c>
      <c r="D89" s="20"/>
      <c r="E89" s="20"/>
      <c r="F89" s="20"/>
      <c r="G89" s="20"/>
      <c r="H89" s="21"/>
      <c r="I89" s="15" t="s">
        <v>288</v>
      </c>
      <c r="J89" s="13">
        <f>VLOOKUP(B89,[1]附件一!$B:$L,11,FALSE)</f>
        <v>1</v>
      </c>
      <c r="K89" s="13">
        <f>VLOOKUP(B89,[1]附件一!$B:$M,12,FALSE)</f>
        <v>1</v>
      </c>
      <c r="L89" s="13">
        <f>VLOOKUP(B89,[1]附件一!$B:$N,13,FALSE)</f>
        <v>1</v>
      </c>
      <c r="M89" s="13">
        <f>VLOOKUP(B89,[1]附件一!$B:$O,14,FALSE)</f>
        <v>1</v>
      </c>
      <c r="N89" s="13">
        <f>VLOOKUP(B89,[1]附件一!$B:$P,15,FALSE)</f>
        <v>1</v>
      </c>
      <c r="O89" s="13"/>
      <c r="P89" s="16"/>
    </row>
    <row r="90" s="3" customFormat="1" ht="82" customHeight="1" spans="1:16">
      <c r="A90" s="13">
        <v>38</v>
      </c>
      <c r="B90" s="33" t="s">
        <v>289</v>
      </c>
      <c r="C90" s="13" t="s">
        <v>290</v>
      </c>
      <c r="D90" s="14" t="s">
        <v>291</v>
      </c>
      <c r="E90" s="14" t="s">
        <v>292</v>
      </c>
      <c r="F90" s="14"/>
      <c r="G90" s="14"/>
      <c r="H90" s="13" t="s">
        <v>293</v>
      </c>
      <c r="I90" s="15"/>
      <c r="J90" s="13">
        <f>VLOOKUP(B90,[1]附件一!$B:$L,11,FALSE)</f>
        <v>90</v>
      </c>
      <c r="K90" s="13">
        <f>VLOOKUP(B90,[1]附件一!$B:$M,12,FALSE)</f>
        <v>90</v>
      </c>
      <c r="L90" s="13">
        <f>VLOOKUP(B90,[1]附件一!$B:$N,13,FALSE)</f>
        <v>90</v>
      </c>
      <c r="M90" s="13">
        <f>VLOOKUP(B90,[1]附件一!$B:$O,14,FALSE)</f>
        <v>90</v>
      </c>
      <c r="N90" s="13">
        <f>VLOOKUP(B90,[1]附件一!$B:$P,15,FALSE)</f>
        <v>90</v>
      </c>
      <c r="O90" s="13" t="s">
        <v>25</v>
      </c>
      <c r="P90" s="16">
        <v>0</v>
      </c>
    </row>
    <row r="91" s="3" customFormat="1" ht="90" customHeight="1" spans="1:16">
      <c r="A91" s="13">
        <v>39</v>
      </c>
      <c r="B91" s="33" t="s">
        <v>294</v>
      </c>
      <c r="C91" s="13" t="s">
        <v>295</v>
      </c>
      <c r="D91" s="14" t="s">
        <v>296</v>
      </c>
      <c r="E91" s="14" t="s">
        <v>284</v>
      </c>
      <c r="F91" s="14"/>
      <c r="G91" s="14"/>
      <c r="H91" s="13" t="s">
        <v>293</v>
      </c>
      <c r="I91" s="15"/>
      <c r="J91" s="13">
        <f>VLOOKUP(B91,[1]附件一!$B:$L,11,FALSE)</f>
        <v>45</v>
      </c>
      <c r="K91" s="13">
        <f>VLOOKUP(B91,[1]附件一!$B:$M,12,FALSE)</f>
        <v>45</v>
      </c>
      <c r="L91" s="13">
        <f>VLOOKUP(B91,[1]附件一!$B:$N,13,FALSE)</f>
        <v>45</v>
      </c>
      <c r="M91" s="13">
        <f>VLOOKUP(B91,[1]附件一!$B:$O,14,FALSE)</f>
        <v>45</v>
      </c>
      <c r="N91" s="13">
        <f>VLOOKUP(B91,[1]附件一!$B:$P,15,FALSE)</f>
        <v>45</v>
      </c>
      <c r="O91" s="13" t="s">
        <v>25</v>
      </c>
      <c r="P91" s="16">
        <v>0</v>
      </c>
    </row>
    <row r="92" s="3" customFormat="1" ht="50" customHeight="1" spans="1:16">
      <c r="A92" s="13">
        <v>40</v>
      </c>
      <c r="B92" s="33" t="s">
        <v>297</v>
      </c>
      <c r="C92" s="13" t="s">
        <v>298</v>
      </c>
      <c r="D92" s="17" t="s">
        <v>299</v>
      </c>
      <c r="E92" s="17" t="s">
        <v>300</v>
      </c>
      <c r="F92" s="17" t="s">
        <v>301</v>
      </c>
      <c r="G92" s="17"/>
      <c r="H92" s="18" t="s">
        <v>23</v>
      </c>
      <c r="I92" s="19"/>
      <c r="J92" s="13">
        <f>VLOOKUP(B92,[1]附件一!$B:$L,11,FALSE)</f>
        <v>117</v>
      </c>
      <c r="K92" s="13">
        <f>VLOOKUP(B92,[1]附件一!$B:$M,12,FALSE)</f>
        <v>117</v>
      </c>
      <c r="L92" s="13">
        <f>VLOOKUP(B92,[1]附件一!$B:$N,13,FALSE)</f>
        <v>117</v>
      </c>
      <c r="M92" s="13">
        <f>VLOOKUP(B92,[1]附件一!$B:$O,14,FALSE)</f>
        <v>117</v>
      </c>
      <c r="N92" s="13">
        <f>VLOOKUP(B92,[1]附件一!$B:$P,15,FALSE)</f>
        <v>117</v>
      </c>
      <c r="O92" s="13" t="s">
        <v>240</v>
      </c>
      <c r="P92" s="16">
        <v>0.2</v>
      </c>
    </row>
    <row r="93" s="3" customFormat="1" ht="87" customHeight="1" spans="1:16">
      <c r="A93" s="13"/>
      <c r="B93" s="33" t="s">
        <v>302</v>
      </c>
      <c r="C93" s="13" t="s">
        <v>303</v>
      </c>
      <c r="D93" s="20"/>
      <c r="E93" s="20"/>
      <c r="F93" s="20"/>
      <c r="G93" s="20"/>
      <c r="H93" s="21"/>
      <c r="I93" s="22"/>
      <c r="J93" s="13">
        <f>VLOOKUP(B93,[1]附件一!$B:$L,11,FALSE)</f>
        <v>27</v>
      </c>
      <c r="K93" s="13">
        <f>VLOOKUP(B93,[1]附件一!$B:$M,12,FALSE)</f>
        <v>27</v>
      </c>
      <c r="L93" s="13">
        <f>VLOOKUP(B93,[1]附件一!$B:$N,13,FALSE)</f>
        <v>27</v>
      </c>
      <c r="M93" s="13">
        <f>VLOOKUP(B93,[1]附件一!$B:$O,14,FALSE)</f>
        <v>27</v>
      </c>
      <c r="N93" s="13">
        <f>VLOOKUP(B93,[1]附件一!$B:$P,15,FALSE)</f>
        <v>27</v>
      </c>
      <c r="O93" s="13"/>
      <c r="P93" s="16"/>
    </row>
    <row r="94" s="3" customFormat="1" ht="21" customHeight="1" spans="1:16">
      <c r="A94" s="13">
        <v>41</v>
      </c>
      <c r="B94" s="33" t="s">
        <v>304</v>
      </c>
      <c r="C94" s="13" t="s">
        <v>305</v>
      </c>
      <c r="D94" s="17" t="s">
        <v>306</v>
      </c>
      <c r="E94" s="17" t="s">
        <v>307</v>
      </c>
      <c r="F94" s="17" t="s">
        <v>308</v>
      </c>
      <c r="G94" s="17"/>
      <c r="H94" s="18" t="s">
        <v>23</v>
      </c>
      <c r="I94" s="19" t="s">
        <v>309</v>
      </c>
      <c r="J94" s="13">
        <f>VLOOKUP(B94,[1]附件一!$B:$L,11,FALSE)</f>
        <v>90</v>
      </c>
      <c r="K94" s="13">
        <f>VLOOKUP(B94,[1]附件一!$B:$M,12,FALSE)</f>
        <v>90</v>
      </c>
      <c r="L94" s="13">
        <f>VLOOKUP(B94,[1]附件一!$B:$N,13,FALSE)</f>
        <v>90</v>
      </c>
      <c r="M94" s="13">
        <f>VLOOKUP(B94,[1]附件一!$B:$O,14,FALSE)</f>
        <v>90</v>
      </c>
      <c r="N94" s="13">
        <f>VLOOKUP(B94,[1]附件一!$B:$P,15,FALSE)</f>
        <v>90</v>
      </c>
      <c r="O94" s="13" t="s">
        <v>240</v>
      </c>
      <c r="P94" s="16">
        <v>0.2</v>
      </c>
    </row>
    <row r="95" s="3" customFormat="1" ht="40" customHeight="1" spans="1:16">
      <c r="A95" s="13"/>
      <c r="B95" s="33" t="s">
        <v>310</v>
      </c>
      <c r="C95" s="13" t="s">
        <v>311</v>
      </c>
      <c r="D95" s="23"/>
      <c r="E95" s="23"/>
      <c r="F95" s="23"/>
      <c r="G95" s="23"/>
      <c r="H95" s="24"/>
      <c r="I95" s="25"/>
      <c r="J95" s="13">
        <f>VLOOKUP(B95,[1]附件一!$B:$L,11,FALSE)</f>
        <v>27</v>
      </c>
      <c r="K95" s="13">
        <f>VLOOKUP(B95,[1]附件一!$B:$M,12,FALSE)</f>
        <v>27</v>
      </c>
      <c r="L95" s="13">
        <f>VLOOKUP(B95,[1]附件一!$B:$N,13,FALSE)</f>
        <v>27</v>
      </c>
      <c r="M95" s="13">
        <f>VLOOKUP(B95,[1]附件一!$B:$O,14,FALSE)</f>
        <v>27</v>
      </c>
      <c r="N95" s="13">
        <f>VLOOKUP(B95,[1]附件一!$B:$P,15,FALSE)</f>
        <v>27</v>
      </c>
      <c r="O95" s="13"/>
      <c r="P95" s="16"/>
    </row>
    <row r="96" s="3" customFormat="1" ht="35" customHeight="1" spans="1:16">
      <c r="A96" s="13"/>
      <c r="B96" s="33" t="s">
        <v>312</v>
      </c>
      <c r="C96" s="13" t="s">
        <v>313</v>
      </c>
      <c r="D96" s="20"/>
      <c r="E96" s="20"/>
      <c r="F96" s="20"/>
      <c r="G96" s="20"/>
      <c r="H96" s="21"/>
      <c r="I96" s="22"/>
      <c r="J96" s="13">
        <f>VLOOKUP(B96,[1]附件一!$B:$L,11,FALSE)</f>
        <v>179</v>
      </c>
      <c r="K96" s="13">
        <f>VLOOKUP(B96,[1]附件一!$B:$M,12,FALSE)</f>
        <v>179</v>
      </c>
      <c r="L96" s="13">
        <f>VLOOKUP(B96,[1]附件一!$B:$N,13,FALSE)</f>
        <v>179</v>
      </c>
      <c r="M96" s="13">
        <f>VLOOKUP(B96,[1]附件一!$B:$O,14,FALSE)</f>
        <v>179</v>
      </c>
      <c r="N96" s="13">
        <f>VLOOKUP(B96,[1]附件一!$B:$P,15,FALSE)</f>
        <v>179</v>
      </c>
      <c r="O96" s="13"/>
      <c r="P96" s="16"/>
    </row>
    <row r="97" s="3" customFormat="1" ht="68" customHeight="1" spans="1:16">
      <c r="A97" s="13">
        <v>42</v>
      </c>
      <c r="B97" s="33" t="s">
        <v>314</v>
      </c>
      <c r="C97" s="13" t="s">
        <v>315</v>
      </c>
      <c r="D97" s="17" t="s">
        <v>316</v>
      </c>
      <c r="E97" s="17" t="s">
        <v>317</v>
      </c>
      <c r="F97" s="17" t="s">
        <v>29</v>
      </c>
      <c r="G97" s="17"/>
      <c r="H97" s="18" t="s">
        <v>23</v>
      </c>
      <c r="I97" s="19"/>
      <c r="J97" s="13">
        <f>VLOOKUP(B97,[1]附件一!$B:$L,11,FALSE)</f>
        <v>495</v>
      </c>
      <c r="K97" s="13">
        <f>VLOOKUP(B97,[1]附件一!$B:$M,12,FALSE)</f>
        <v>495</v>
      </c>
      <c r="L97" s="13">
        <f>VLOOKUP(B97,[1]附件一!$B:$N,13,FALSE)</f>
        <v>495</v>
      </c>
      <c r="M97" s="13">
        <f>VLOOKUP(B97,[1]附件一!$B:$O,14,FALSE)</f>
        <v>495</v>
      </c>
      <c r="N97" s="13">
        <f>VLOOKUP(B97,[1]附件一!$B:$P,15,FALSE)</f>
        <v>495</v>
      </c>
      <c r="O97" s="13" t="s">
        <v>25</v>
      </c>
      <c r="P97" s="16">
        <v>0</v>
      </c>
    </row>
    <row r="98" s="3" customFormat="1" ht="37.5" spans="1:16">
      <c r="A98" s="13"/>
      <c r="B98" s="33" t="s">
        <v>318</v>
      </c>
      <c r="C98" s="13" t="s">
        <v>319</v>
      </c>
      <c r="D98" s="20"/>
      <c r="E98" s="20"/>
      <c r="F98" s="20"/>
      <c r="G98" s="20"/>
      <c r="H98" s="21"/>
      <c r="I98" s="22"/>
      <c r="J98" s="13">
        <f>VLOOKUP(B98,[1]附件一!$B:$L,11,FALSE)</f>
        <v>149</v>
      </c>
      <c r="K98" s="13">
        <f>VLOOKUP(B98,[1]附件一!$B:$M,12,FALSE)</f>
        <v>149</v>
      </c>
      <c r="L98" s="13">
        <f>VLOOKUP(B98,[1]附件一!$B:$N,13,FALSE)</f>
        <v>149</v>
      </c>
      <c r="M98" s="13">
        <f>VLOOKUP(B98,[1]附件一!$B:$O,14,FALSE)</f>
        <v>149</v>
      </c>
      <c r="N98" s="13">
        <f>VLOOKUP(B98,[1]附件一!$B:$P,15,FALSE)</f>
        <v>149</v>
      </c>
      <c r="O98" s="13"/>
      <c r="P98" s="16"/>
    </row>
    <row r="99" s="3" customFormat="1" ht="59" customHeight="1" spans="1:16">
      <c r="A99" s="13">
        <v>43</v>
      </c>
      <c r="B99" s="33" t="s">
        <v>320</v>
      </c>
      <c r="C99" s="13" t="s">
        <v>321</v>
      </c>
      <c r="D99" s="17" t="s">
        <v>322</v>
      </c>
      <c r="E99" s="17" t="s">
        <v>323</v>
      </c>
      <c r="F99" s="17" t="s">
        <v>29</v>
      </c>
      <c r="G99" s="17"/>
      <c r="H99" s="18" t="s">
        <v>23</v>
      </c>
      <c r="I99" s="19"/>
      <c r="J99" s="13">
        <f>VLOOKUP(B99,[1]附件一!$B:$L,11,FALSE)</f>
        <v>9</v>
      </c>
      <c r="K99" s="13">
        <f>VLOOKUP(B99,[1]附件一!$B:$M,12,FALSE)</f>
        <v>9</v>
      </c>
      <c r="L99" s="13">
        <f>VLOOKUP(B99,[1]附件一!$B:$N,13,FALSE)</f>
        <v>9</v>
      </c>
      <c r="M99" s="13">
        <f>VLOOKUP(B99,[1]附件一!$B:$O,14,FALSE)</f>
        <v>9</v>
      </c>
      <c r="N99" s="13">
        <f>VLOOKUP(B99,[1]附件一!$B:$P,15,FALSE)</f>
        <v>9</v>
      </c>
      <c r="O99" s="13" t="s">
        <v>25</v>
      </c>
      <c r="P99" s="16">
        <v>0</v>
      </c>
    </row>
    <row r="100" s="3" customFormat="1" ht="37.5" spans="1:16">
      <c r="A100" s="13"/>
      <c r="B100" s="33" t="s">
        <v>324</v>
      </c>
      <c r="C100" s="13" t="s">
        <v>325</v>
      </c>
      <c r="D100" s="20"/>
      <c r="E100" s="20"/>
      <c r="F100" s="20"/>
      <c r="G100" s="20"/>
      <c r="H100" s="21"/>
      <c r="I100" s="22"/>
      <c r="J100" s="13">
        <f>VLOOKUP(B100,[1]附件一!$B:$L,11,FALSE)</f>
        <v>3</v>
      </c>
      <c r="K100" s="13">
        <f>VLOOKUP(B100,[1]附件一!$B:$M,12,FALSE)</f>
        <v>3</v>
      </c>
      <c r="L100" s="13">
        <f>VLOOKUP(B100,[1]附件一!$B:$N,13,FALSE)</f>
        <v>3</v>
      </c>
      <c r="M100" s="13">
        <f>VLOOKUP(B100,[1]附件一!$B:$O,14,FALSE)</f>
        <v>3</v>
      </c>
      <c r="N100" s="13">
        <f>VLOOKUP(B100,[1]附件一!$B:$P,15,FALSE)</f>
        <v>3</v>
      </c>
      <c r="O100" s="13"/>
      <c r="P100" s="16"/>
    </row>
    <row r="101" s="3" customFormat="1" ht="18.75" spans="1:16">
      <c r="A101" s="13">
        <v>44</v>
      </c>
      <c r="B101" s="33" t="s">
        <v>326</v>
      </c>
      <c r="C101" s="13" t="s">
        <v>327</v>
      </c>
      <c r="D101" s="17" t="s">
        <v>328</v>
      </c>
      <c r="E101" s="17" t="s">
        <v>323</v>
      </c>
      <c r="F101" s="17" t="s">
        <v>29</v>
      </c>
      <c r="G101" s="17"/>
      <c r="H101" s="18" t="s">
        <v>258</v>
      </c>
      <c r="I101" s="15" t="s">
        <v>329</v>
      </c>
      <c r="J101" s="13">
        <f>VLOOKUP(B101,[1]附件一!$B:$L,11,FALSE)</f>
        <v>3</v>
      </c>
      <c r="K101" s="13">
        <f>VLOOKUP(B101,[1]附件一!$B:$M,12,FALSE)</f>
        <v>3</v>
      </c>
      <c r="L101" s="13">
        <f>VLOOKUP(B101,[1]附件一!$B:$N,13,FALSE)</f>
        <v>3</v>
      </c>
      <c r="M101" s="13">
        <f>VLOOKUP(B101,[1]附件一!$B:$O,14,FALSE)</f>
        <v>3</v>
      </c>
      <c r="N101" s="13">
        <f>VLOOKUP(B101,[1]附件一!$B:$P,15,FALSE)</f>
        <v>3</v>
      </c>
      <c r="O101" s="13" t="s">
        <v>25</v>
      </c>
      <c r="P101" s="16">
        <v>0</v>
      </c>
    </row>
    <row r="102" s="3" customFormat="1" ht="37.5" spans="1:16">
      <c r="A102" s="13"/>
      <c r="B102" s="33" t="s">
        <v>330</v>
      </c>
      <c r="C102" s="13" t="s">
        <v>331</v>
      </c>
      <c r="D102" s="20"/>
      <c r="E102" s="20"/>
      <c r="F102" s="20"/>
      <c r="G102" s="20"/>
      <c r="H102" s="21"/>
      <c r="I102" s="15" t="s">
        <v>332</v>
      </c>
      <c r="J102" s="13">
        <f>VLOOKUP(B102,[1]附件一!$B:$L,11,FALSE)</f>
        <v>1</v>
      </c>
      <c r="K102" s="13">
        <f>VLOOKUP(B102,[1]附件一!$B:$M,12,FALSE)</f>
        <v>1</v>
      </c>
      <c r="L102" s="13">
        <f>VLOOKUP(B102,[1]附件一!$B:$N,13,FALSE)</f>
        <v>1</v>
      </c>
      <c r="M102" s="13">
        <f>VLOOKUP(B102,[1]附件一!$B:$O,14,FALSE)</f>
        <v>1</v>
      </c>
      <c r="N102" s="13">
        <f>VLOOKUP(B102,[1]附件一!$B:$P,15,FALSE)</f>
        <v>1</v>
      </c>
      <c r="O102" s="13"/>
      <c r="P102" s="16"/>
    </row>
    <row r="103" s="3" customFormat="1" ht="25" customHeight="1" spans="1:16">
      <c r="A103" s="13">
        <v>45</v>
      </c>
      <c r="B103" s="33" t="s">
        <v>333</v>
      </c>
      <c r="C103" s="13" t="s">
        <v>334</v>
      </c>
      <c r="D103" s="17" t="s">
        <v>335</v>
      </c>
      <c r="E103" s="17" t="s">
        <v>323</v>
      </c>
      <c r="F103" s="17" t="s">
        <v>29</v>
      </c>
      <c r="G103" s="17"/>
      <c r="H103" s="18" t="s">
        <v>258</v>
      </c>
      <c r="I103" s="28" t="s">
        <v>336</v>
      </c>
      <c r="J103" s="13">
        <f>VLOOKUP(B103,[1]附件一!$B:$L,11,FALSE)</f>
        <v>14</v>
      </c>
      <c r="K103" s="13">
        <f>VLOOKUP(B103,[1]附件一!$B:$M,12,FALSE)</f>
        <v>14</v>
      </c>
      <c r="L103" s="13">
        <f>VLOOKUP(B103,[1]附件一!$B:$N,13,FALSE)</f>
        <v>14</v>
      </c>
      <c r="M103" s="13">
        <f>VLOOKUP(B103,[1]附件一!$B:$O,14,FALSE)</f>
        <v>14</v>
      </c>
      <c r="N103" s="13">
        <f>VLOOKUP(B103,[1]附件一!$B:$P,15,FALSE)</f>
        <v>14</v>
      </c>
      <c r="O103" s="13" t="s">
        <v>25</v>
      </c>
      <c r="P103" s="16">
        <v>0</v>
      </c>
    </row>
    <row r="104" s="3" customFormat="1" ht="63" customHeight="1" spans="1:16">
      <c r="A104" s="13"/>
      <c r="B104" s="33" t="s">
        <v>337</v>
      </c>
      <c r="C104" s="13" t="s">
        <v>338</v>
      </c>
      <c r="D104" s="20"/>
      <c r="E104" s="20"/>
      <c r="F104" s="20"/>
      <c r="G104" s="20"/>
      <c r="H104" s="21"/>
      <c r="I104" s="28" t="s">
        <v>339</v>
      </c>
      <c r="J104" s="13">
        <f>VLOOKUP(B104,[1]附件一!$B:$L,11,FALSE)</f>
        <v>4</v>
      </c>
      <c r="K104" s="13">
        <f>VLOOKUP(B104,[1]附件一!$B:$M,12,FALSE)</f>
        <v>4</v>
      </c>
      <c r="L104" s="13">
        <f>VLOOKUP(B104,[1]附件一!$B:$N,13,FALSE)</f>
        <v>4</v>
      </c>
      <c r="M104" s="13">
        <f>VLOOKUP(B104,[1]附件一!$B:$O,14,FALSE)</f>
        <v>4</v>
      </c>
      <c r="N104" s="13">
        <f>VLOOKUP(B104,[1]附件一!$B:$P,15,FALSE)</f>
        <v>4</v>
      </c>
      <c r="O104" s="13"/>
      <c r="P104" s="16"/>
    </row>
    <row r="105" s="3" customFormat="1" ht="61" customHeight="1" spans="1:16">
      <c r="A105" s="13">
        <v>46</v>
      </c>
      <c r="B105" s="33" t="s">
        <v>340</v>
      </c>
      <c r="C105" s="13" t="s">
        <v>341</v>
      </c>
      <c r="D105" s="17" t="s">
        <v>342</v>
      </c>
      <c r="E105" s="17" t="s">
        <v>343</v>
      </c>
      <c r="F105" s="17" t="s">
        <v>29</v>
      </c>
      <c r="G105" s="17"/>
      <c r="H105" s="18" t="s">
        <v>293</v>
      </c>
      <c r="I105" s="19"/>
      <c r="J105" s="13">
        <f>VLOOKUP(B105,[1]附件一!$B:$L,11,FALSE)</f>
        <v>5</v>
      </c>
      <c r="K105" s="13">
        <f>VLOOKUP(B105,[1]附件一!$B:$M,12,FALSE)</f>
        <v>5</v>
      </c>
      <c r="L105" s="13">
        <f>VLOOKUP(B105,[1]附件一!$B:$N,13,FALSE)</f>
        <v>5</v>
      </c>
      <c r="M105" s="13">
        <f>VLOOKUP(B105,[1]附件一!$B:$O,14,FALSE)</f>
        <v>5</v>
      </c>
      <c r="N105" s="13">
        <f>VLOOKUP(B105,[1]附件一!$B:$P,15,FALSE)</f>
        <v>5</v>
      </c>
      <c r="O105" s="13" t="s">
        <v>25</v>
      </c>
      <c r="P105" s="16">
        <v>0</v>
      </c>
    </row>
    <row r="106" s="3" customFormat="1" ht="62" customHeight="1" spans="1:16">
      <c r="A106" s="13"/>
      <c r="B106" s="33" t="s">
        <v>344</v>
      </c>
      <c r="C106" s="13" t="s">
        <v>345</v>
      </c>
      <c r="D106" s="20"/>
      <c r="E106" s="20"/>
      <c r="F106" s="20"/>
      <c r="G106" s="20"/>
      <c r="H106" s="21"/>
      <c r="I106" s="22"/>
      <c r="J106" s="13">
        <f>VLOOKUP(B106,[1]附件一!$B:$L,11,FALSE)</f>
        <v>2</v>
      </c>
      <c r="K106" s="13">
        <f>VLOOKUP(B106,[1]附件一!$B:$M,12,FALSE)</f>
        <v>2</v>
      </c>
      <c r="L106" s="13">
        <f>VLOOKUP(B106,[1]附件一!$B:$N,13,FALSE)</f>
        <v>2</v>
      </c>
      <c r="M106" s="13">
        <f>VLOOKUP(B106,[1]附件一!$B:$O,14,FALSE)</f>
        <v>2</v>
      </c>
      <c r="N106" s="13">
        <f>VLOOKUP(B106,[1]附件一!$B:$P,15,FALSE)</f>
        <v>2</v>
      </c>
      <c r="O106" s="13"/>
      <c r="P106" s="16"/>
    </row>
    <row r="107" s="3" customFormat="1" ht="54" customHeight="1" spans="1:16">
      <c r="A107" s="13">
        <v>47</v>
      </c>
      <c r="B107" s="33" t="s">
        <v>346</v>
      </c>
      <c r="C107" s="13" t="s">
        <v>347</v>
      </c>
      <c r="D107" s="17" t="s">
        <v>348</v>
      </c>
      <c r="E107" s="17" t="s">
        <v>349</v>
      </c>
      <c r="F107" s="17" t="s">
        <v>29</v>
      </c>
      <c r="G107" s="17"/>
      <c r="H107" s="18" t="s">
        <v>23</v>
      </c>
      <c r="I107" s="19" t="s">
        <v>350</v>
      </c>
      <c r="J107" s="13">
        <f>VLOOKUP(B107,[1]附件一!$B:$L,11,FALSE)</f>
        <v>41</v>
      </c>
      <c r="K107" s="13">
        <f>VLOOKUP(B107,[1]附件一!$B:$M,12,FALSE)</f>
        <v>41</v>
      </c>
      <c r="L107" s="13">
        <f>VLOOKUP(B107,[1]附件一!$B:$N,13,FALSE)</f>
        <v>41</v>
      </c>
      <c r="M107" s="13">
        <f>VLOOKUP(B107,[1]附件一!$B:$O,14,FALSE)</f>
        <v>41</v>
      </c>
      <c r="N107" s="13">
        <f>VLOOKUP(B107,[1]附件一!$B:$P,15,FALSE)</f>
        <v>41</v>
      </c>
      <c r="O107" s="13" t="s">
        <v>25</v>
      </c>
      <c r="P107" s="16">
        <v>0</v>
      </c>
    </row>
    <row r="108" s="3" customFormat="1" ht="71" customHeight="1" spans="1:16">
      <c r="A108" s="13"/>
      <c r="B108" s="33" t="s">
        <v>351</v>
      </c>
      <c r="C108" s="13" t="s">
        <v>352</v>
      </c>
      <c r="D108" s="20"/>
      <c r="E108" s="20"/>
      <c r="F108" s="20"/>
      <c r="G108" s="20"/>
      <c r="H108" s="21"/>
      <c r="I108" s="22"/>
      <c r="J108" s="13">
        <f>VLOOKUP(B108,[1]附件一!$B:$L,11,FALSE)</f>
        <v>12</v>
      </c>
      <c r="K108" s="13">
        <f>VLOOKUP(B108,[1]附件一!$B:$M,12,FALSE)</f>
        <v>12</v>
      </c>
      <c r="L108" s="13">
        <f>VLOOKUP(B108,[1]附件一!$B:$N,13,FALSE)</f>
        <v>12</v>
      </c>
      <c r="M108" s="13">
        <f>VLOOKUP(B108,[1]附件一!$B:$O,14,FALSE)</f>
        <v>12</v>
      </c>
      <c r="N108" s="13">
        <f>VLOOKUP(B108,[1]附件一!$B:$P,15,FALSE)</f>
        <v>12</v>
      </c>
      <c r="O108" s="13"/>
      <c r="P108" s="16"/>
    </row>
    <row r="109" s="3" customFormat="1" ht="53" customHeight="1" spans="1:16">
      <c r="A109" s="13">
        <v>48</v>
      </c>
      <c r="B109" s="33" t="s">
        <v>353</v>
      </c>
      <c r="C109" s="13" t="s">
        <v>354</v>
      </c>
      <c r="D109" s="17" t="s">
        <v>355</v>
      </c>
      <c r="E109" s="17" t="s">
        <v>356</v>
      </c>
      <c r="F109" s="17" t="s">
        <v>357</v>
      </c>
      <c r="G109" s="17"/>
      <c r="H109" s="18" t="s">
        <v>23</v>
      </c>
      <c r="I109" s="19" t="s">
        <v>358</v>
      </c>
      <c r="J109" s="13">
        <f>VLOOKUP(B109,[1]附件一!$B:$L,11,FALSE)</f>
        <v>7</v>
      </c>
      <c r="K109" s="13">
        <f>VLOOKUP(B109,[1]附件一!$B:$M,12,FALSE)</f>
        <v>7</v>
      </c>
      <c r="L109" s="13">
        <f>VLOOKUP(B109,[1]附件一!$B:$N,13,FALSE)</f>
        <v>7</v>
      </c>
      <c r="M109" s="13">
        <f>VLOOKUP(B109,[1]附件一!$B:$O,14,FALSE)</f>
        <v>7</v>
      </c>
      <c r="N109" s="13">
        <f>VLOOKUP(B109,[1]附件一!$B:$P,15,FALSE)</f>
        <v>7</v>
      </c>
      <c r="O109" s="13" t="s">
        <v>25</v>
      </c>
      <c r="P109" s="16">
        <v>0</v>
      </c>
    </row>
    <row r="110" s="3" customFormat="1" ht="31" customHeight="1" spans="1:16">
      <c r="A110" s="13"/>
      <c r="B110" s="33" t="s">
        <v>359</v>
      </c>
      <c r="C110" s="13" t="s">
        <v>360</v>
      </c>
      <c r="D110" s="23"/>
      <c r="E110" s="23"/>
      <c r="F110" s="23"/>
      <c r="G110" s="23"/>
      <c r="H110" s="24"/>
      <c r="I110" s="25"/>
      <c r="J110" s="13">
        <f>VLOOKUP(B110,[1]附件一!$B:$L,11,FALSE)</f>
        <v>2</v>
      </c>
      <c r="K110" s="13">
        <f>VLOOKUP(B110,[1]附件一!$B:$M,12,FALSE)</f>
        <v>2</v>
      </c>
      <c r="L110" s="13">
        <f>VLOOKUP(B110,[1]附件一!$B:$N,13,FALSE)</f>
        <v>2</v>
      </c>
      <c r="M110" s="13">
        <f>VLOOKUP(B110,[1]附件一!$B:$O,14,FALSE)</f>
        <v>2</v>
      </c>
      <c r="N110" s="13">
        <f>VLOOKUP(B110,[1]附件一!$B:$P,15,FALSE)</f>
        <v>2</v>
      </c>
      <c r="O110" s="13"/>
      <c r="P110" s="16"/>
    </row>
    <row r="111" s="3" customFormat="1" ht="45" customHeight="1" spans="1:16">
      <c r="A111" s="13"/>
      <c r="B111" s="33" t="s">
        <v>361</v>
      </c>
      <c r="C111" s="13" t="s">
        <v>362</v>
      </c>
      <c r="D111" s="20"/>
      <c r="E111" s="20"/>
      <c r="F111" s="20"/>
      <c r="G111" s="20"/>
      <c r="H111" s="21"/>
      <c r="I111" s="22"/>
      <c r="J111" s="13">
        <f>VLOOKUP(B111,[1]附件一!$B:$L,11,FALSE)</f>
        <v>2</v>
      </c>
      <c r="K111" s="13">
        <f>VLOOKUP(B111,[1]附件一!$B:$M,12,FALSE)</f>
        <v>2</v>
      </c>
      <c r="L111" s="13">
        <f>VLOOKUP(B111,[1]附件一!$B:$N,13,FALSE)</f>
        <v>2</v>
      </c>
      <c r="M111" s="13">
        <f>VLOOKUP(B111,[1]附件一!$B:$O,14,FALSE)</f>
        <v>2</v>
      </c>
      <c r="N111" s="13">
        <f>VLOOKUP(B111,[1]附件一!$B:$P,15,FALSE)</f>
        <v>2</v>
      </c>
      <c r="O111" s="13"/>
      <c r="P111" s="16"/>
    </row>
    <row r="112" s="3" customFormat="1" ht="49" customHeight="1" spans="1:16">
      <c r="A112" s="13">
        <v>49</v>
      </c>
      <c r="B112" s="33" t="s">
        <v>363</v>
      </c>
      <c r="C112" s="13" t="s">
        <v>364</v>
      </c>
      <c r="D112" s="17" t="s">
        <v>365</v>
      </c>
      <c r="E112" s="17" t="s">
        <v>366</v>
      </c>
      <c r="F112" s="17"/>
      <c r="G112" s="17" t="s">
        <v>367</v>
      </c>
      <c r="H112" s="18" t="s">
        <v>23</v>
      </c>
      <c r="I112" s="29" t="s">
        <v>368</v>
      </c>
      <c r="J112" s="13">
        <f>VLOOKUP(B112,[1]附件一!$B:$L,11,FALSE)</f>
        <v>6</v>
      </c>
      <c r="K112" s="13">
        <f>VLOOKUP(B112,[1]附件一!$B:$M,12,FALSE)</f>
        <v>6</v>
      </c>
      <c r="L112" s="13">
        <f>VLOOKUP(B112,[1]附件一!$B:$N,13,FALSE)</f>
        <v>6</v>
      </c>
      <c r="M112" s="13">
        <f>VLOOKUP(B112,[1]附件一!$B:$O,14,FALSE)</f>
        <v>6</v>
      </c>
      <c r="N112" s="13">
        <f>VLOOKUP(B112,[1]附件一!$B:$P,15,FALSE)</f>
        <v>6</v>
      </c>
      <c r="O112" s="13" t="s">
        <v>25</v>
      </c>
      <c r="P112" s="16">
        <v>0</v>
      </c>
    </row>
    <row r="113" s="3" customFormat="1" ht="37.5" spans="1:16">
      <c r="A113" s="13"/>
      <c r="B113" s="33" t="s">
        <v>369</v>
      </c>
      <c r="C113" s="13" t="s">
        <v>370</v>
      </c>
      <c r="D113" s="20"/>
      <c r="E113" s="20"/>
      <c r="F113" s="20"/>
      <c r="G113" s="20"/>
      <c r="H113" s="21"/>
      <c r="I113" s="30"/>
      <c r="J113" s="13">
        <f>VLOOKUP(B113,[1]附件一!$B:$L,11,FALSE)</f>
        <v>6</v>
      </c>
      <c r="K113" s="13">
        <f>VLOOKUP(B113,[1]附件一!$B:$M,12,FALSE)</f>
        <v>6</v>
      </c>
      <c r="L113" s="13">
        <f>VLOOKUP(B113,[1]附件一!$B:$N,13,FALSE)</f>
        <v>6</v>
      </c>
      <c r="M113" s="13">
        <f>VLOOKUP(B113,[1]附件一!$B:$O,14,FALSE)</f>
        <v>6</v>
      </c>
      <c r="N113" s="13">
        <f>VLOOKUP(B113,[1]附件一!$B:$P,15,FALSE)</f>
        <v>6</v>
      </c>
      <c r="O113" s="13"/>
      <c r="P113" s="16"/>
    </row>
    <row r="114" s="3" customFormat="1" ht="75" spans="1:16">
      <c r="A114" s="13">
        <v>50</v>
      </c>
      <c r="B114" s="33" t="s">
        <v>371</v>
      </c>
      <c r="C114" s="13" t="s">
        <v>372</v>
      </c>
      <c r="D114" s="14" t="s">
        <v>373</v>
      </c>
      <c r="E114" s="14" t="s">
        <v>374</v>
      </c>
      <c r="F114" s="14"/>
      <c r="G114" s="14"/>
      <c r="H114" s="13" t="s">
        <v>23</v>
      </c>
      <c r="I114" s="15"/>
      <c r="J114" s="13">
        <f>VLOOKUP(B114,[1]附件一!$B:$L,11,FALSE)</f>
        <v>18</v>
      </c>
      <c r="K114" s="13">
        <f>VLOOKUP(B114,[1]附件一!$B:$M,12,FALSE)</f>
        <v>18</v>
      </c>
      <c r="L114" s="13">
        <f>VLOOKUP(B114,[1]附件一!$B:$N,13,FALSE)</f>
        <v>18</v>
      </c>
      <c r="M114" s="13">
        <f>VLOOKUP(B114,[1]附件一!$B:$O,14,FALSE)</f>
        <v>18</v>
      </c>
      <c r="N114" s="13">
        <f>VLOOKUP(B114,[1]附件一!$B:$P,15,FALSE)</f>
        <v>18</v>
      </c>
      <c r="O114" s="13" t="s">
        <v>25</v>
      </c>
      <c r="P114" s="16">
        <v>0</v>
      </c>
    </row>
    <row r="115" s="3" customFormat="1" ht="90" customHeight="1" spans="1:16">
      <c r="A115" s="13">
        <v>51</v>
      </c>
      <c r="B115" s="33" t="s">
        <v>375</v>
      </c>
      <c r="C115" s="27" t="s">
        <v>376</v>
      </c>
      <c r="D115" s="17" t="s">
        <v>377</v>
      </c>
      <c r="E115" s="17" t="s">
        <v>378</v>
      </c>
      <c r="F115" s="17" t="s">
        <v>29</v>
      </c>
      <c r="G115" s="17"/>
      <c r="H115" s="18" t="s">
        <v>23</v>
      </c>
      <c r="I115" s="19" t="s">
        <v>379</v>
      </c>
      <c r="J115" s="13">
        <f>VLOOKUP(B115,[1]附件一!$B:$L,11,FALSE)</f>
        <v>28</v>
      </c>
      <c r="K115" s="13">
        <f>VLOOKUP(B115,[1]附件一!$B:$M,12,FALSE)</f>
        <v>28</v>
      </c>
      <c r="L115" s="13">
        <f>VLOOKUP(B115,[1]附件一!$B:$N,13,FALSE)</f>
        <v>28</v>
      </c>
      <c r="M115" s="13">
        <f>VLOOKUP(B115,[1]附件一!$B:$O,14,FALSE)</f>
        <v>28</v>
      </c>
      <c r="N115" s="13">
        <f>VLOOKUP(B115,[1]附件一!$B:$P,15,FALSE)</f>
        <v>28</v>
      </c>
      <c r="O115" s="13" t="s">
        <v>25</v>
      </c>
      <c r="P115" s="16">
        <v>0</v>
      </c>
    </row>
    <row r="116" s="3" customFormat="1" ht="51" customHeight="1" spans="1:16">
      <c r="A116" s="13"/>
      <c r="B116" s="33" t="s">
        <v>380</v>
      </c>
      <c r="C116" s="13" t="s">
        <v>381</v>
      </c>
      <c r="D116" s="20"/>
      <c r="E116" s="20"/>
      <c r="F116" s="20"/>
      <c r="G116" s="20"/>
      <c r="H116" s="21"/>
      <c r="I116" s="22"/>
      <c r="J116" s="13">
        <f>VLOOKUP(B116,[1]附件一!$B:$L,11,FALSE)</f>
        <v>8</v>
      </c>
      <c r="K116" s="13">
        <f>VLOOKUP(B116,[1]附件一!$B:$M,12,FALSE)</f>
        <v>8</v>
      </c>
      <c r="L116" s="13">
        <f>VLOOKUP(B116,[1]附件一!$B:$N,13,FALSE)</f>
        <v>8</v>
      </c>
      <c r="M116" s="13">
        <f>VLOOKUP(B116,[1]附件一!$B:$O,14,FALSE)</f>
        <v>8</v>
      </c>
      <c r="N116" s="13">
        <f>VLOOKUP(B116,[1]附件一!$B:$P,15,FALSE)</f>
        <v>8</v>
      </c>
      <c r="O116" s="13"/>
      <c r="P116" s="16"/>
    </row>
    <row r="117" s="3" customFormat="1" ht="71" customHeight="1" spans="1:16">
      <c r="A117" s="13">
        <v>52</v>
      </c>
      <c r="B117" s="33" t="s">
        <v>382</v>
      </c>
      <c r="C117" s="13" t="s">
        <v>383</v>
      </c>
      <c r="D117" s="17" t="s">
        <v>384</v>
      </c>
      <c r="E117" s="17" t="s">
        <v>385</v>
      </c>
      <c r="F117" s="17" t="s">
        <v>29</v>
      </c>
      <c r="G117" s="17"/>
      <c r="H117" s="18" t="s">
        <v>23</v>
      </c>
      <c r="I117" s="19"/>
      <c r="J117" s="13">
        <f>VLOOKUP(B117,[1]附件一!$B:$L,11,FALSE)</f>
        <v>14</v>
      </c>
      <c r="K117" s="13">
        <f>VLOOKUP(B117,[1]附件一!$B:$M,12,FALSE)</f>
        <v>14</v>
      </c>
      <c r="L117" s="13">
        <f>VLOOKUP(B117,[1]附件一!$B:$N,13,FALSE)</f>
        <v>14</v>
      </c>
      <c r="M117" s="13">
        <f>VLOOKUP(B117,[1]附件一!$B:$O,14,FALSE)</f>
        <v>14</v>
      </c>
      <c r="N117" s="13">
        <f>VLOOKUP(B117,[1]附件一!$B:$P,15,FALSE)</f>
        <v>14</v>
      </c>
      <c r="O117" s="13" t="s">
        <v>25</v>
      </c>
      <c r="P117" s="16">
        <v>0</v>
      </c>
    </row>
    <row r="118" s="3" customFormat="1" ht="24" customHeight="1" spans="1:16">
      <c r="A118" s="13"/>
      <c r="B118" s="33" t="s">
        <v>386</v>
      </c>
      <c r="C118" s="13" t="s">
        <v>387</v>
      </c>
      <c r="D118" s="20"/>
      <c r="E118" s="20"/>
      <c r="F118" s="20"/>
      <c r="G118" s="20"/>
      <c r="H118" s="21"/>
      <c r="I118" s="22"/>
      <c r="J118" s="13">
        <f>VLOOKUP(B118,[1]附件一!$B:$L,11,FALSE)</f>
        <v>4</v>
      </c>
      <c r="K118" s="13">
        <f>VLOOKUP(B118,[1]附件一!$B:$M,12,FALSE)</f>
        <v>4</v>
      </c>
      <c r="L118" s="13">
        <f>VLOOKUP(B118,[1]附件一!$B:$N,13,FALSE)</f>
        <v>4</v>
      </c>
      <c r="M118" s="13">
        <f>VLOOKUP(B118,[1]附件一!$B:$O,14,FALSE)</f>
        <v>4</v>
      </c>
      <c r="N118" s="13">
        <f>VLOOKUP(B118,[1]附件一!$B:$P,15,FALSE)</f>
        <v>4</v>
      </c>
      <c r="O118" s="13"/>
      <c r="P118" s="16"/>
    </row>
    <row r="119" s="3" customFormat="1" ht="63" customHeight="1" spans="1:16">
      <c r="A119" s="13">
        <v>53</v>
      </c>
      <c r="B119" s="33" t="s">
        <v>388</v>
      </c>
      <c r="C119" s="13" t="s">
        <v>389</v>
      </c>
      <c r="D119" s="17" t="s">
        <v>390</v>
      </c>
      <c r="E119" s="17" t="s">
        <v>391</v>
      </c>
      <c r="F119" s="17" t="s">
        <v>29</v>
      </c>
      <c r="G119" s="17"/>
      <c r="H119" s="18" t="s">
        <v>293</v>
      </c>
      <c r="I119" s="19"/>
      <c r="J119" s="13">
        <f>VLOOKUP(B119,[1]附件一!$B:$L,11,FALSE)</f>
        <v>24</v>
      </c>
      <c r="K119" s="13">
        <f>VLOOKUP(B119,[1]附件一!$B:$M,12,FALSE)</f>
        <v>24</v>
      </c>
      <c r="L119" s="13">
        <f>VLOOKUP(B119,[1]附件一!$B:$N,13,FALSE)</f>
        <v>24</v>
      </c>
      <c r="M119" s="13">
        <f>VLOOKUP(B119,[1]附件一!$B:$O,14,FALSE)</f>
        <v>24</v>
      </c>
      <c r="N119" s="13">
        <f>VLOOKUP(B119,[1]附件一!$B:$P,15,FALSE)</f>
        <v>24</v>
      </c>
      <c r="O119" s="13" t="s">
        <v>25</v>
      </c>
      <c r="P119" s="16">
        <v>0</v>
      </c>
    </row>
    <row r="120" s="3" customFormat="1" ht="32" customHeight="1" spans="1:16">
      <c r="A120" s="13"/>
      <c r="B120" s="33" t="s">
        <v>392</v>
      </c>
      <c r="C120" s="13" t="s">
        <v>393</v>
      </c>
      <c r="D120" s="20"/>
      <c r="E120" s="20"/>
      <c r="F120" s="20"/>
      <c r="G120" s="20"/>
      <c r="H120" s="21"/>
      <c r="I120" s="22"/>
      <c r="J120" s="13">
        <f>VLOOKUP(B120,[1]附件一!$B:$L,11,FALSE)</f>
        <v>7</v>
      </c>
      <c r="K120" s="13">
        <f>VLOOKUP(B120,[1]附件一!$B:$M,12,FALSE)</f>
        <v>7</v>
      </c>
      <c r="L120" s="13">
        <f>VLOOKUP(B120,[1]附件一!$B:$N,13,FALSE)</f>
        <v>7</v>
      </c>
      <c r="M120" s="13">
        <f>VLOOKUP(B120,[1]附件一!$B:$O,14,FALSE)</f>
        <v>7</v>
      </c>
      <c r="N120" s="13">
        <f>VLOOKUP(B120,[1]附件一!$B:$P,15,FALSE)</f>
        <v>7</v>
      </c>
      <c r="O120" s="13"/>
      <c r="P120" s="16"/>
    </row>
    <row r="121" s="3" customFormat="1" ht="43" customHeight="1" spans="1:16">
      <c r="A121" s="13">
        <v>54</v>
      </c>
      <c r="B121" s="33" t="s">
        <v>394</v>
      </c>
      <c r="C121" s="13" t="s">
        <v>395</v>
      </c>
      <c r="D121" s="17" t="s">
        <v>396</v>
      </c>
      <c r="E121" s="17" t="s">
        <v>397</v>
      </c>
      <c r="F121" s="17" t="s">
        <v>398</v>
      </c>
      <c r="G121" s="17"/>
      <c r="H121" s="18" t="s">
        <v>23</v>
      </c>
      <c r="I121" s="19"/>
      <c r="J121" s="13">
        <f>VLOOKUP(B121,[1]附件一!$B:$L,11,FALSE)</f>
        <v>12</v>
      </c>
      <c r="K121" s="13">
        <f>VLOOKUP(B121,[1]附件一!$B:$M,12,FALSE)</f>
        <v>12</v>
      </c>
      <c r="L121" s="13">
        <f>VLOOKUP(B121,[1]附件一!$B:$N,13,FALSE)</f>
        <v>12</v>
      </c>
      <c r="M121" s="13">
        <f>VLOOKUP(B121,[1]附件一!$B:$O,14,FALSE)</f>
        <v>12</v>
      </c>
      <c r="N121" s="13">
        <f>VLOOKUP(B121,[1]附件一!$B:$P,15,FALSE)</f>
        <v>12</v>
      </c>
      <c r="O121" s="13" t="s">
        <v>25</v>
      </c>
      <c r="P121" s="16">
        <v>0</v>
      </c>
    </row>
    <row r="122" s="3" customFormat="1" ht="30" customHeight="1" spans="1:16">
      <c r="A122" s="13"/>
      <c r="B122" s="33" t="s">
        <v>399</v>
      </c>
      <c r="C122" s="13" t="s">
        <v>400</v>
      </c>
      <c r="D122" s="23"/>
      <c r="E122" s="23"/>
      <c r="F122" s="23"/>
      <c r="G122" s="23"/>
      <c r="H122" s="24"/>
      <c r="I122" s="25"/>
      <c r="J122" s="13">
        <f>VLOOKUP(B122,[1]附件一!$B:$L,11,FALSE)</f>
        <v>4</v>
      </c>
      <c r="K122" s="13">
        <f>VLOOKUP(B122,[1]附件一!$B:$M,12,FALSE)</f>
        <v>4</v>
      </c>
      <c r="L122" s="13">
        <f>VLOOKUP(B122,[1]附件一!$B:$N,13,FALSE)</f>
        <v>4</v>
      </c>
      <c r="M122" s="13">
        <f>VLOOKUP(B122,[1]附件一!$B:$O,14,FALSE)</f>
        <v>4</v>
      </c>
      <c r="N122" s="13">
        <f>VLOOKUP(B122,[1]附件一!$B:$P,15,FALSE)</f>
        <v>4</v>
      </c>
      <c r="O122" s="13"/>
      <c r="P122" s="16"/>
    </row>
    <row r="123" s="3" customFormat="1" ht="53" customHeight="1" spans="1:16">
      <c r="A123" s="13"/>
      <c r="B123" s="33" t="s">
        <v>401</v>
      </c>
      <c r="C123" s="13" t="s">
        <v>402</v>
      </c>
      <c r="D123" s="20"/>
      <c r="E123" s="20"/>
      <c r="F123" s="20"/>
      <c r="G123" s="20"/>
      <c r="H123" s="21"/>
      <c r="I123" s="22"/>
      <c r="J123" s="13">
        <f>VLOOKUP(B123,[1]附件一!$B:$L,11,FALSE)</f>
        <v>5</v>
      </c>
      <c r="K123" s="13">
        <f>VLOOKUP(B123,[1]附件一!$B:$M,12,FALSE)</f>
        <v>5</v>
      </c>
      <c r="L123" s="13">
        <f>VLOOKUP(B123,[1]附件一!$B:$N,13,FALSE)</f>
        <v>5</v>
      </c>
      <c r="M123" s="13">
        <f>VLOOKUP(B123,[1]附件一!$B:$O,14,FALSE)</f>
        <v>5</v>
      </c>
      <c r="N123" s="13">
        <f>VLOOKUP(B123,[1]附件一!$B:$P,15,FALSE)</f>
        <v>5</v>
      </c>
      <c r="O123" s="13"/>
      <c r="P123" s="16"/>
    </row>
    <row r="124" s="3" customFormat="1" ht="71" customHeight="1" spans="1:16">
      <c r="A124" s="13">
        <v>55</v>
      </c>
      <c r="B124" s="33" t="s">
        <v>403</v>
      </c>
      <c r="C124" s="13" t="s">
        <v>404</v>
      </c>
      <c r="D124" s="17" t="s">
        <v>405</v>
      </c>
      <c r="E124" s="17" t="s">
        <v>406</v>
      </c>
      <c r="F124" s="17" t="s">
        <v>29</v>
      </c>
      <c r="G124" s="17"/>
      <c r="H124" s="18" t="s">
        <v>23</v>
      </c>
      <c r="I124" s="19"/>
      <c r="J124" s="13">
        <f>VLOOKUP(B124,[1]附件一!$B:$L,11,FALSE)</f>
        <v>12</v>
      </c>
      <c r="K124" s="13">
        <f>VLOOKUP(B124,[1]附件一!$B:$M,12,FALSE)</f>
        <v>12</v>
      </c>
      <c r="L124" s="13">
        <f>VLOOKUP(B124,[1]附件一!$B:$N,13,FALSE)</f>
        <v>12</v>
      </c>
      <c r="M124" s="13">
        <f>VLOOKUP(B124,[1]附件一!$B:$O,14,FALSE)</f>
        <v>12</v>
      </c>
      <c r="N124" s="13">
        <f>VLOOKUP(B124,[1]附件一!$B:$P,15,FALSE)</f>
        <v>12</v>
      </c>
      <c r="O124" s="13" t="s">
        <v>25</v>
      </c>
      <c r="P124" s="16">
        <v>0</v>
      </c>
    </row>
    <row r="125" s="3" customFormat="1" ht="23" customHeight="1" spans="1:16">
      <c r="A125" s="13"/>
      <c r="B125" s="33" t="s">
        <v>407</v>
      </c>
      <c r="C125" s="13" t="s">
        <v>408</v>
      </c>
      <c r="D125" s="20"/>
      <c r="E125" s="20"/>
      <c r="F125" s="20"/>
      <c r="G125" s="20"/>
      <c r="H125" s="21"/>
      <c r="I125" s="22"/>
      <c r="J125" s="13">
        <f>VLOOKUP(B125,[1]附件一!$B:$L,11,FALSE)</f>
        <v>4</v>
      </c>
      <c r="K125" s="13">
        <f>VLOOKUP(B125,[1]附件一!$B:$M,12,FALSE)</f>
        <v>4</v>
      </c>
      <c r="L125" s="13">
        <f>VLOOKUP(B125,[1]附件一!$B:$N,13,FALSE)</f>
        <v>4</v>
      </c>
      <c r="M125" s="13">
        <f>VLOOKUP(B125,[1]附件一!$B:$O,14,FALSE)</f>
        <v>4</v>
      </c>
      <c r="N125" s="13">
        <f>VLOOKUP(B125,[1]附件一!$B:$P,15,FALSE)</f>
        <v>4</v>
      </c>
      <c r="O125" s="13"/>
      <c r="P125" s="16"/>
    </row>
    <row r="126" s="3" customFormat="1" ht="75" customHeight="1" spans="1:16">
      <c r="A126" s="13">
        <v>56</v>
      </c>
      <c r="B126" s="33" t="s">
        <v>409</v>
      </c>
      <c r="C126" s="13" t="s">
        <v>410</v>
      </c>
      <c r="D126" s="17" t="s">
        <v>411</v>
      </c>
      <c r="E126" s="17" t="s">
        <v>412</v>
      </c>
      <c r="F126" s="17" t="s">
        <v>29</v>
      </c>
      <c r="G126" s="17"/>
      <c r="H126" s="18" t="s">
        <v>23</v>
      </c>
      <c r="I126" s="19"/>
      <c r="J126" s="13">
        <f>VLOOKUP(B126,[1]附件一!$B:$L,11,FALSE)</f>
        <v>18</v>
      </c>
      <c r="K126" s="13">
        <f>VLOOKUP(B126,[1]附件一!$B:$M,12,FALSE)</f>
        <v>18</v>
      </c>
      <c r="L126" s="13">
        <f>VLOOKUP(B126,[1]附件一!$B:$N,13,FALSE)</f>
        <v>18</v>
      </c>
      <c r="M126" s="13">
        <f>VLOOKUP(B126,[1]附件一!$B:$O,14,FALSE)</f>
        <v>18</v>
      </c>
      <c r="N126" s="13">
        <f>VLOOKUP(B126,[1]附件一!$B:$P,15,FALSE)</f>
        <v>18</v>
      </c>
      <c r="O126" s="13" t="s">
        <v>25</v>
      </c>
      <c r="P126" s="16">
        <v>0</v>
      </c>
    </row>
    <row r="127" s="3" customFormat="1" ht="42" customHeight="1" spans="1:16">
      <c r="A127" s="13"/>
      <c r="B127" s="33" t="s">
        <v>413</v>
      </c>
      <c r="C127" s="13" t="s">
        <v>414</v>
      </c>
      <c r="D127" s="20"/>
      <c r="E127" s="20"/>
      <c r="F127" s="20"/>
      <c r="G127" s="20"/>
      <c r="H127" s="21"/>
      <c r="I127" s="22"/>
      <c r="J127" s="13">
        <f>VLOOKUP(B127,[1]附件一!$B:$L,11,FALSE)</f>
        <v>5</v>
      </c>
      <c r="K127" s="13">
        <f>VLOOKUP(B127,[1]附件一!$B:$M,12,FALSE)</f>
        <v>5</v>
      </c>
      <c r="L127" s="13">
        <f>VLOOKUP(B127,[1]附件一!$B:$N,13,FALSE)</f>
        <v>5</v>
      </c>
      <c r="M127" s="13">
        <f>VLOOKUP(B127,[1]附件一!$B:$O,14,FALSE)</f>
        <v>5</v>
      </c>
      <c r="N127" s="13">
        <f>VLOOKUP(B127,[1]附件一!$B:$P,15,FALSE)</f>
        <v>5</v>
      </c>
      <c r="O127" s="13"/>
      <c r="P127" s="16"/>
    </row>
    <row r="128" s="3" customFormat="1" ht="31" customHeight="1" spans="1:16">
      <c r="A128" s="13">
        <v>57</v>
      </c>
      <c r="B128" s="33" t="s">
        <v>415</v>
      </c>
      <c r="C128" s="13" t="s">
        <v>416</v>
      </c>
      <c r="D128" s="17" t="s">
        <v>417</v>
      </c>
      <c r="E128" s="17" t="s">
        <v>418</v>
      </c>
      <c r="F128" s="17" t="s">
        <v>29</v>
      </c>
      <c r="G128" s="17"/>
      <c r="H128" s="18" t="s">
        <v>23</v>
      </c>
      <c r="I128" s="19"/>
      <c r="J128" s="13">
        <f>VLOOKUP(B128,[1]附件一!$B:$L,11,FALSE)</f>
        <v>135</v>
      </c>
      <c r="K128" s="13">
        <f>VLOOKUP(B128,[1]附件一!$B:$M,12,FALSE)</f>
        <v>135</v>
      </c>
      <c r="L128" s="13">
        <f>VLOOKUP(B128,[1]附件一!$B:$N,13,FALSE)</f>
        <v>135</v>
      </c>
      <c r="M128" s="13">
        <f>VLOOKUP(B128,[1]附件一!$B:$O,14,FALSE)</f>
        <v>135</v>
      </c>
      <c r="N128" s="13">
        <f>VLOOKUP(B128,[1]附件一!$B:$P,15,FALSE)</f>
        <v>135</v>
      </c>
      <c r="O128" s="13" t="s">
        <v>25</v>
      </c>
      <c r="P128" s="16">
        <v>0</v>
      </c>
    </row>
    <row r="129" s="3" customFormat="1" ht="53" customHeight="1" spans="1:16">
      <c r="A129" s="13"/>
      <c r="B129" s="33" t="s">
        <v>419</v>
      </c>
      <c r="C129" s="13" t="s">
        <v>420</v>
      </c>
      <c r="D129" s="20"/>
      <c r="E129" s="20"/>
      <c r="F129" s="20"/>
      <c r="G129" s="20"/>
      <c r="H129" s="21"/>
      <c r="I129" s="22"/>
      <c r="J129" s="13">
        <f>VLOOKUP(B129,[1]附件一!$B:$L,11,FALSE)</f>
        <v>40</v>
      </c>
      <c r="K129" s="13">
        <f>VLOOKUP(B129,[1]附件一!$B:$M,12,FALSE)</f>
        <v>40</v>
      </c>
      <c r="L129" s="13">
        <f>VLOOKUP(B129,[1]附件一!$B:$N,13,FALSE)</f>
        <v>40</v>
      </c>
      <c r="M129" s="13">
        <f>VLOOKUP(B129,[1]附件一!$B:$O,14,FALSE)</f>
        <v>40</v>
      </c>
      <c r="N129" s="13">
        <f>VLOOKUP(B129,[1]附件一!$B:$P,15,FALSE)</f>
        <v>40</v>
      </c>
      <c r="O129" s="13"/>
      <c r="P129" s="16"/>
    </row>
    <row r="130" s="3" customFormat="1" ht="58" customHeight="1" spans="1:16">
      <c r="A130" s="13">
        <v>58</v>
      </c>
      <c r="B130" s="33" t="s">
        <v>421</v>
      </c>
      <c r="C130" s="13" t="s">
        <v>422</v>
      </c>
      <c r="D130" s="17" t="s">
        <v>423</v>
      </c>
      <c r="E130" s="17" t="s">
        <v>424</v>
      </c>
      <c r="F130" s="17" t="s">
        <v>29</v>
      </c>
      <c r="G130" s="17"/>
      <c r="H130" s="18" t="s">
        <v>425</v>
      </c>
      <c r="I130" s="19" t="s">
        <v>426</v>
      </c>
      <c r="J130" s="13">
        <f>VLOOKUP(B130,[1]附件一!$B:$L,11,FALSE)</f>
        <v>4</v>
      </c>
      <c r="K130" s="13">
        <f>VLOOKUP(B130,[1]附件一!$B:$M,12,FALSE)</f>
        <v>4</v>
      </c>
      <c r="L130" s="13">
        <f>VLOOKUP(B130,[1]附件一!$B:$N,13,FALSE)</f>
        <v>4</v>
      </c>
      <c r="M130" s="13">
        <f>VLOOKUP(B130,[1]附件一!$B:$O,14,FALSE)</f>
        <v>4</v>
      </c>
      <c r="N130" s="13">
        <f>VLOOKUP(B130,[1]附件一!$B:$P,15,FALSE)</f>
        <v>4</v>
      </c>
      <c r="O130" s="13" t="s">
        <v>25</v>
      </c>
      <c r="P130" s="16">
        <v>0</v>
      </c>
    </row>
    <row r="131" s="3" customFormat="1" ht="59" customHeight="1" spans="1:16">
      <c r="A131" s="13"/>
      <c r="B131" s="33" t="s">
        <v>427</v>
      </c>
      <c r="C131" s="13" t="s">
        <v>428</v>
      </c>
      <c r="D131" s="20"/>
      <c r="E131" s="20"/>
      <c r="F131" s="20"/>
      <c r="G131" s="20"/>
      <c r="H131" s="21"/>
      <c r="I131" s="22"/>
      <c r="J131" s="13">
        <f>VLOOKUP(B131,[1]附件一!$B:$L,11,FALSE)</f>
        <v>1</v>
      </c>
      <c r="K131" s="13">
        <f>VLOOKUP(B131,[1]附件一!$B:$M,12,FALSE)</f>
        <v>1</v>
      </c>
      <c r="L131" s="13">
        <f>VLOOKUP(B131,[1]附件一!$B:$N,13,FALSE)</f>
        <v>1</v>
      </c>
      <c r="M131" s="13">
        <f>VLOOKUP(B131,[1]附件一!$B:$O,14,FALSE)</f>
        <v>1</v>
      </c>
      <c r="N131" s="13">
        <f>VLOOKUP(B131,[1]附件一!$B:$P,15,FALSE)</f>
        <v>1</v>
      </c>
      <c r="O131" s="13"/>
      <c r="P131" s="16"/>
    </row>
    <row r="132" s="3" customFormat="1" ht="37.5" spans="1:16">
      <c r="A132" s="13">
        <v>59</v>
      </c>
      <c r="B132" s="33" t="s">
        <v>429</v>
      </c>
      <c r="C132" s="13" t="s">
        <v>430</v>
      </c>
      <c r="D132" s="17" t="s">
        <v>431</v>
      </c>
      <c r="E132" s="17" t="s">
        <v>432</v>
      </c>
      <c r="F132" s="17" t="s">
        <v>433</v>
      </c>
      <c r="G132" s="17"/>
      <c r="H132" s="18" t="s">
        <v>434</v>
      </c>
      <c r="I132" s="19"/>
      <c r="J132" s="13">
        <f>VLOOKUP(B132,[1]附件一!$B:$L,11,FALSE)</f>
        <v>23</v>
      </c>
      <c r="K132" s="13">
        <f>VLOOKUP(B132,[1]附件一!$B:$M,12,FALSE)</f>
        <v>23</v>
      </c>
      <c r="L132" s="13">
        <f>VLOOKUP(B132,[1]附件一!$B:$N,13,FALSE)</f>
        <v>23</v>
      </c>
      <c r="M132" s="13">
        <f>VLOOKUP(B132,[1]附件一!$B:$O,14,FALSE)</f>
        <v>23</v>
      </c>
      <c r="N132" s="13">
        <f>VLOOKUP(B132,[1]附件一!$B:$P,15,FALSE)</f>
        <v>23</v>
      </c>
      <c r="O132" s="13" t="s">
        <v>25</v>
      </c>
      <c r="P132" s="16">
        <v>0</v>
      </c>
    </row>
    <row r="133" s="3" customFormat="1" ht="56.25" spans="1:16">
      <c r="A133" s="13"/>
      <c r="B133" s="33" t="s">
        <v>435</v>
      </c>
      <c r="C133" s="13" t="s">
        <v>436</v>
      </c>
      <c r="D133" s="20"/>
      <c r="E133" s="20"/>
      <c r="F133" s="20"/>
      <c r="G133" s="20"/>
      <c r="H133" s="21"/>
      <c r="I133" s="22"/>
      <c r="J133" s="13">
        <f>VLOOKUP(B133,[1]附件一!$B:$L,11,FALSE)</f>
        <v>7</v>
      </c>
      <c r="K133" s="13">
        <f>VLOOKUP(B133,[1]附件一!$B:$M,12,FALSE)</f>
        <v>7</v>
      </c>
      <c r="L133" s="13">
        <f>VLOOKUP(B133,[1]附件一!$B:$N,13,FALSE)</f>
        <v>7</v>
      </c>
      <c r="M133" s="13">
        <f>VLOOKUP(B133,[1]附件一!$B:$O,14,FALSE)</f>
        <v>7</v>
      </c>
      <c r="N133" s="13">
        <f>VLOOKUP(B133,[1]附件一!$B:$P,15,FALSE)</f>
        <v>7</v>
      </c>
      <c r="O133" s="13"/>
      <c r="P133" s="16"/>
    </row>
    <row r="134" s="3" customFormat="1" ht="93.75" spans="1:16">
      <c r="A134" s="13">
        <v>60</v>
      </c>
      <c r="B134" s="33" t="s">
        <v>437</v>
      </c>
      <c r="C134" s="13" t="s">
        <v>438</v>
      </c>
      <c r="D134" s="14" t="s">
        <v>439</v>
      </c>
      <c r="E134" s="14" t="s">
        <v>440</v>
      </c>
      <c r="F134" s="14"/>
      <c r="G134" s="14"/>
      <c r="H134" s="13" t="s">
        <v>434</v>
      </c>
      <c r="I134" s="15"/>
      <c r="J134" s="13">
        <f>VLOOKUP(B134,[1]附件一!$B:$L,11,FALSE)</f>
        <v>30</v>
      </c>
      <c r="K134" s="13">
        <f>VLOOKUP(B134,[1]附件一!$B:$M,12,FALSE)</f>
        <v>30</v>
      </c>
      <c r="L134" s="13">
        <f>VLOOKUP(B134,[1]附件一!$B:$N,13,FALSE)</f>
        <v>30</v>
      </c>
      <c r="M134" s="13">
        <f>VLOOKUP(B134,[1]附件一!$B:$O,14,FALSE)</f>
        <v>30</v>
      </c>
      <c r="N134" s="13">
        <f>VLOOKUP(B134,[1]附件一!$B:$P,15,FALSE)</f>
        <v>30</v>
      </c>
      <c r="O134" s="13" t="s">
        <v>25</v>
      </c>
      <c r="P134" s="16">
        <v>0</v>
      </c>
    </row>
    <row r="135" s="3" customFormat="1" ht="75" spans="1:16">
      <c r="A135" s="13">
        <v>61</v>
      </c>
      <c r="B135" s="33" t="s">
        <v>441</v>
      </c>
      <c r="C135" s="13" t="s">
        <v>442</v>
      </c>
      <c r="D135" s="14" t="s">
        <v>443</v>
      </c>
      <c r="E135" s="14" t="s">
        <v>444</v>
      </c>
      <c r="F135" s="14"/>
      <c r="G135" s="14"/>
      <c r="H135" s="13" t="s">
        <v>23</v>
      </c>
      <c r="I135" s="15" t="s">
        <v>445</v>
      </c>
      <c r="J135" s="13">
        <f>VLOOKUP(B135,[1]附件一!$B:$L,11,FALSE)</f>
        <v>252</v>
      </c>
      <c r="K135" s="13">
        <f>VLOOKUP(B135,[1]附件一!$B:$M,12,FALSE)</f>
        <v>252</v>
      </c>
      <c r="L135" s="13">
        <f>VLOOKUP(B135,[1]附件一!$B:$N,13,FALSE)</f>
        <v>252</v>
      </c>
      <c r="M135" s="13">
        <f>VLOOKUP(B135,[1]附件一!$B:$O,14,FALSE)</f>
        <v>252</v>
      </c>
      <c r="N135" s="13">
        <f>VLOOKUP(B135,[1]附件一!$B:$P,15,FALSE)</f>
        <v>252</v>
      </c>
      <c r="O135" s="13" t="s">
        <v>240</v>
      </c>
      <c r="P135" s="16">
        <v>0.3</v>
      </c>
    </row>
    <row r="136" s="3" customFormat="1" ht="203" customHeight="1" spans="1:16">
      <c r="A136" s="13">
        <v>62</v>
      </c>
      <c r="B136" s="33" t="s">
        <v>446</v>
      </c>
      <c r="C136" s="13" t="s">
        <v>447</v>
      </c>
      <c r="D136" s="17" t="s">
        <v>448</v>
      </c>
      <c r="E136" s="17" t="s">
        <v>449</v>
      </c>
      <c r="F136" s="17" t="s">
        <v>450</v>
      </c>
      <c r="G136" s="17"/>
      <c r="H136" s="18" t="s">
        <v>23</v>
      </c>
      <c r="I136" s="19" t="s">
        <v>451</v>
      </c>
      <c r="J136" s="13">
        <f>VLOOKUP(B136,[1]附件一!$B:$L,11,FALSE)</f>
        <v>54</v>
      </c>
      <c r="K136" s="13">
        <f>VLOOKUP(B136,[1]附件一!$B:$M,12,FALSE)</f>
        <v>54</v>
      </c>
      <c r="L136" s="13">
        <f>VLOOKUP(B136,[1]附件一!$B:$N,13,FALSE)</f>
        <v>54</v>
      </c>
      <c r="M136" s="13">
        <f>VLOOKUP(B136,[1]附件一!$B:$O,14,FALSE)</f>
        <v>54</v>
      </c>
      <c r="N136" s="13">
        <f>VLOOKUP(B136,[1]附件一!$B:$P,15,FALSE)</f>
        <v>54</v>
      </c>
      <c r="O136" s="13" t="s">
        <v>25</v>
      </c>
      <c r="P136" s="16">
        <v>0</v>
      </c>
    </row>
    <row r="137" s="3" customFormat="1" ht="68" customHeight="1" spans="1:16">
      <c r="A137" s="13"/>
      <c r="B137" s="33" t="s">
        <v>452</v>
      </c>
      <c r="C137" s="13" t="s">
        <v>453</v>
      </c>
      <c r="D137" s="20"/>
      <c r="E137" s="20"/>
      <c r="F137" s="20"/>
      <c r="G137" s="20"/>
      <c r="H137" s="21"/>
      <c r="I137" s="22"/>
      <c r="J137" s="13">
        <f>VLOOKUP(B137,[1]附件一!$B:$L,11,FALSE)</f>
        <v>45</v>
      </c>
      <c r="K137" s="13">
        <f>VLOOKUP(B137,[1]附件一!$B:$M,12,FALSE)</f>
        <v>45</v>
      </c>
      <c r="L137" s="13">
        <f>VLOOKUP(B137,[1]附件一!$B:$N,13,FALSE)</f>
        <v>45</v>
      </c>
      <c r="M137" s="13">
        <f>VLOOKUP(B137,[1]附件一!$B:$O,14,FALSE)</f>
        <v>45</v>
      </c>
      <c r="N137" s="13">
        <f>VLOOKUP(B137,[1]附件一!$B:$P,15,FALSE)</f>
        <v>45</v>
      </c>
      <c r="O137" s="13"/>
      <c r="P137" s="16"/>
    </row>
    <row r="138" s="3" customFormat="1" ht="143" customHeight="1" spans="1:16">
      <c r="A138" s="18">
        <v>63</v>
      </c>
      <c r="B138" s="34" t="s">
        <v>454</v>
      </c>
      <c r="C138" s="18" t="s">
        <v>455</v>
      </c>
      <c r="D138" s="17" t="s">
        <v>456</v>
      </c>
      <c r="E138" s="17" t="s">
        <v>457</v>
      </c>
      <c r="F138" s="17"/>
      <c r="G138" s="17"/>
      <c r="H138" s="18" t="s">
        <v>23</v>
      </c>
      <c r="I138" s="19" t="s">
        <v>458</v>
      </c>
      <c r="J138" s="18">
        <f>VLOOKUP(B138,[1]附件一!$B:$L,11,FALSE)</f>
        <v>27</v>
      </c>
      <c r="K138" s="18">
        <f>VLOOKUP(B138,[1]附件一!$B:$M,12,FALSE)</f>
        <v>27</v>
      </c>
      <c r="L138" s="18">
        <f>VLOOKUP(B138,[1]附件一!$B:$N,13,FALSE)</f>
        <v>27</v>
      </c>
      <c r="M138" s="18">
        <f>VLOOKUP(B138,[1]附件一!$B:$O,14,FALSE)</f>
        <v>27</v>
      </c>
      <c r="N138" s="18">
        <f>VLOOKUP(B138,[1]附件一!$B:$P,15,FALSE)</f>
        <v>27</v>
      </c>
      <c r="O138" s="18" t="s">
        <v>25</v>
      </c>
      <c r="P138" s="31">
        <v>0</v>
      </c>
    </row>
    <row r="139" ht="349" customHeight="1" spans="1:16">
      <c r="A139" s="32" t="s">
        <v>459</v>
      </c>
      <c r="B139" s="32"/>
      <c r="C139" s="13"/>
      <c r="D139" s="32"/>
      <c r="E139" s="32"/>
      <c r="F139" s="32"/>
      <c r="G139" s="32"/>
      <c r="H139" s="32"/>
      <c r="I139" s="32"/>
      <c r="J139" s="32"/>
      <c r="K139" s="32"/>
      <c r="L139" s="32"/>
      <c r="M139" s="32"/>
      <c r="N139" s="32"/>
      <c r="O139" s="32"/>
      <c r="P139" s="32"/>
    </row>
  </sheetData>
  <autoFilter xmlns:etc="http://www.wps.cn/officeDocument/2017/etCustomData" ref="A3:P139" etc:filterBottomFollowUsedRange="0">
    <extLst/>
  </autoFilter>
  <mergeCells count="498">
    <mergeCell ref="A1:B1"/>
    <mergeCell ref="A2:P2"/>
    <mergeCell ref="J4:N4"/>
    <mergeCell ref="A139:P139"/>
    <mergeCell ref="A3:A4"/>
    <mergeCell ref="A6:A7"/>
    <mergeCell ref="A8:A9"/>
    <mergeCell ref="A10:A11"/>
    <mergeCell ref="A12:A14"/>
    <mergeCell ref="A15:A16"/>
    <mergeCell ref="A17:A19"/>
    <mergeCell ref="A20:A21"/>
    <mergeCell ref="A22:A23"/>
    <mergeCell ref="A24:A26"/>
    <mergeCell ref="A27:A29"/>
    <mergeCell ref="A30:A33"/>
    <mergeCell ref="A34:A37"/>
    <mergeCell ref="A38:A40"/>
    <mergeCell ref="A41:A42"/>
    <mergeCell ref="A43:A44"/>
    <mergeCell ref="A45:A46"/>
    <mergeCell ref="A47:A48"/>
    <mergeCell ref="A49:A50"/>
    <mergeCell ref="A51:A54"/>
    <mergeCell ref="A55:A56"/>
    <mergeCell ref="A57:A58"/>
    <mergeCell ref="A59:A60"/>
    <mergeCell ref="A61:A62"/>
    <mergeCell ref="A63:A65"/>
    <mergeCell ref="A66:A67"/>
    <mergeCell ref="A68:A69"/>
    <mergeCell ref="A70:A71"/>
    <mergeCell ref="A73:A74"/>
    <mergeCell ref="A75:A76"/>
    <mergeCell ref="A77:A78"/>
    <mergeCell ref="A80:A81"/>
    <mergeCell ref="A82:A84"/>
    <mergeCell ref="A85:A87"/>
    <mergeCell ref="A88:A89"/>
    <mergeCell ref="A92:A93"/>
    <mergeCell ref="A94:A96"/>
    <mergeCell ref="A97:A98"/>
    <mergeCell ref="A99:A100"/>
    <mergeCell ref="A101:A102"/>
    <mergeCell ref="A103:A104"/>
    <mergeCell ref="A105:A106"/>
    <mergeCell ref="A107:A108"/>
    <mergeCell ref="A109:A111"/>
    <mergeCell ref="A112:A113"/>
    <mergeCell ref="A115:A116"/>
    <mergeCell ref="A117:A118"/>
    <mergeCell ref="A119:A120"/>
    <mergeCell ref="A121:A123"/>
    <mergeCell ref="A124:A125"/>
    <mergeCell ref="A126:A127"/>
    <mergeCell ref="A128:A129"/>
    <mergeCell ref="A130:A131"/>
    <mergeCell ref="A132:A133"/>
    <mergeCell ref="A136:A137"/>
    <mergeCell ref="B3:B4"/>
    <mergeCell ref="C3:C4"/>
    <mergeCell ref="D3:D4"/>
    <mergeCell ref="D6:D7"/>
    <mergeCell ref="D8:D9"/>
    <mergeCell ref="D10:D11"/>
    <mergeCell ref="D12:D14"/>
    <mergeCell ref="D15:D16"/>
    <mergeCell ref="D17:D19"/>
    <mergeCell ref="D20:D21"/>
    <mergeCell ref="D22:D23"/>
    <mergeCell ref="D24:D26"/>
    <mergeCell ref="D27:D29"/>
    <mergeCell ref="D30:D33"/>
    <mergeCell ref="D34:D37"/>
    <mergeCell ref="D38:D40"/>
    <mergeCell ref="D41:D42"/>
    <mergeCell ref="D43:D44"/>
    <mergeCell ref="D45:D46"/>
    <mergeCell ref="D47:D48"/>
    <mergeCell ref="D49:D50"/>
    <mergeCell ref="D51:D54"/>
    <mergeCell ref="D55:D56"/>
    <mergeCell ref="D57:D58"/>
    <mergeCell ref="D59:D60"/>
    <mergeCell ref="D61:D62"/>
    <mergeCell ref="D63:D65"/>
    <mergeCell ref="D66:D67"/>
    <mergeCell ref="D68:D69"/>
    <mergeCell ref="D70:D71"/>
    <mergeCell ref="D73:D74"/>
    <mergeCell ref="D75:D76"/>
    <mergeCell ref="D77:D78"/>
    <mergeCell ref="D80:D81"/>
    <mergeCell ref="D82:D84"/>
    <mergeCell ref="D85:D87"/>
    <mergeCell ref="D88:D89"/>
    <mergeCell ref="D92:D93"/>
    <mergeCell ref="D94:D96"/>
    <mergeCell ref="D97:D98"/>
    <mergeCell ref="D99:D100"/>
    <mergeCell ref="D101:D102"/>
    <mergeCell ref="D103:D104"/>
    <mergeCell ref="D105:D106"/>
    <mergeCell ref="D107:D108"/>
    <mergeCell ref="D109:D111"/>
    <mergeCell ref="D112:D113"/>
    <mergeCell ref="D115:D116"/>
    <mergeCell ref="D117:D118"/>
    <mergeCell ref="D119:D120"/>
    <mergeCell ref="D121:D123"/>
    <mergeCell ref="D124:D125"/>
    <mergeCell ref="D126:D127"/>
    <mergeCell ref="D128:D129"/>
    <mergeCell ref="D130:D131"/>
    <mergeCell ref="D132:D133"/>
    <mergeCell ref="D136:D137"/>
    <mergeCell ref="E3:E4"/>
    <mergeCell ref="E6:E7"/>
    <mergeCell ref="E8:E9"/>
    <mergeCell ref="E10:E11"/>
    <mergeCell ref="E12:E14"/>
    <mergeCell ref="E15:E16"/>
    <mergeCell ref="E17:E19"/>
    <mergeCell ref="E20:E21"/>
    <mergeCell ref="E22:E23"/>
    <mergeCell ref="E24:E26"/>
    <mergeCell ref="E27:E29"/>
    <mergeCell ref="E30:E33"/>
    <mergeCell ref="E34:E37"/>
    <mergeCell ref="E38:E40"/>
    <mergeCell ref="E41:E42"/>
    <mergeCell ref="E43:E44"/>
    <mergeCell ref="E45:E46"/>
    <mergeCell ref="E47:E48"/>
    <mergeCell ref="E49:E50"/>
    <mergeCell ref="E51:E54"/>
    <mergeCell ref="E55:E56"/>
    <mergeCell ref="E57:E58"/>
    <mergeCell ref="E59:E60"/>
    <mergeCell ref="E61:E62"/>
    <mergeCell ref="E63:E65"/>
    <mergeCell ref="E66:E67"/>
    <mergeCell ref="E68:E69"/>
    <mergeCell ref="E70:E71"/>
    <mergeCell ref="E73:E74"/>
    <mergeCell ref="E75:E76"/>
    <mergeCell ref="E77:E78"/>
    <mergeCell ref="E80:E81"/>
    <mergeCell ref="E82:E84"/>
    <mergeCell ref="E85:E87"/>
    <mergeCell ref="E88:E89"/>
    <mergeCell ref="E92:E93"/>
    <mergeCell ref="E94:E96"/>
    <mergeCell ref="E97:E98"/>
    <mergeCell ref="E99:E100"/>
    <mergeCell ref="E101:E102"/>
    <mergeCell ref="E103:E104"/>
    <mergeCell ref="E105:E106"/>
    <mergeCell ref="E107:E108"/>
    <mergeCell ref="E109:E111"/>
    <mergeCell ref="E112:E113"/>
    <mergeCell ref="E115:E116"/>
    <mergeCell ref="E117:E118"/>
    <mergeCell ref="E119:E120"/>
    <mergeCell ref="E121:E123"/>
    <mergeCell ref="E124:E125"/>
    <mergeCell ref="E126:E127"/>
    <mergeCell ref="E128:E129"/>
    <mergeCell ref="E130:E131"/>
    <mergeCell ref="E132:E133"/>
    <mergeCell ref="E136:E137"/>
    <mergeCell ref="F3:F4"/>
    <mergeCell ref="F6:F7"/>
    <mergeCell ref="F8:F9"/>
    <mergeCell ref="F10:F11"/>
    <mergeCell ref="F12:F14"/>
    <mergeCell ref="F15:F16"/>
    <mergeCell ref="F17:F19"/>
    <mergeCell ref="F20:F21"/>
    <mergeCell ref="F22:F23"/>
    <mergeCell ref="F24:F26"/>
    <mergeCell ref="F27:F29"/>
    <mergeCell ref="F30:F33"/>
    <mergeCell ref="F34:F37"/>
    <mergeCell ref="F38:F40"/>
    <mergeCell ref="F41:F42"/>
    <mergeCell ref="F43:F44"/>
    <mergeCell ref="F45:F46"/>
    <mergeCell ref="F47:F48"/>
    <mergeCell ref="F49:F50"/>
    <mergeCell ref="F51:F54"/>
    <mergeCell ref="F55:F56"/>
    <mergeCell ref="F57:F58"/>
    <mergeCell ref="F59:F60"/>
    <mergeCell ref="F61:F62"/>
    <mergeCell ref="F63:F65"/>
    <mergeCell ref="F66:F67"/>
    <mergeCell ref="F68:F69"/>
    <mergeCell ref="F70:F71"/>
    <mergeCell ref="F73:F74"/>
    <mergeCell ref="F75:F76"/>
    <mergeCell ref="F77:F78"/>
    <mergeCell ref="F80:F81"/>
    <mergeCell ref="F82:F84"/>
    <mergeCell ref="F85:F87"/>
    <mergeCell ref="F88:F89"/>
    <mergeCell ref="F92:F93"/>
    <mergeCell ref="F94:F96"/>
    <mergeCell ref="F97:F98"/>
    <mergeCell ref="F99:F100"/>
    <mergeCell ref="F101:F102"/>
    <mergeCell ref="F103:F104"/>
    <mergeCell ref="F105:F106"/>
    <mergeCell ref="F107:F108"/>
    <mergeCell ref="F109:F111"/>
    <mergeCell ref="F112:F113"/>
    <mergeCell ref="F115:F116"/>
    <mergeCell ref="F117:F118"/>
    <mergeCell ref="F119:F120"/>
    <mergeCell ref="F121:F123"/>
    <mergeCell ref="F124:F125"/>
    <mergeCell ref="F126:F127"/>
    <mergeCell ref="F128:F129"/>
    <mergeCell ref="F130:F131"/>
    <mergeCell ref="F132:F133"/>
    <mergeCell ref="F136:F137"/>
    <mergeCell ref="G3:G4"/>
    <mergeCell ref="G6:G7"/>
    <mergeCell ref="G8:G9"/>
    <mergeCell ref="G10:G11"/>
    <mergeCell ref="G12:G14"/>
    <mergeCell ref="G15:G16"/>
    <mergeCell ref="G17:G19"/>
    <mergeCell ref="G20:G21"/>
    <mergeCell ref="G22:G23"/>
    <mergeCell ref="G24:G26"/>
    <mergeCell ref="G27:G29"/>
    <mergeCell ref="G30:G33"/>
    <mergeCell ref="G34:G37"/>
    <mergeCell ref="G38:G40"/>
    <mergeCell ref="G41:G42"/>
    <mergeCell ref="G43:G44"/>
    <mergeCell ref="G45:G46"/>
    <mergeCell ref="G47:G48"/>
    <mergeCell ref="G49:G50"/>
    <mergeCell ref="G51:G54"/>
    <mergeCell ref="G55:G56"/>
    <mergeCell ref="G57:G58"/>
    <mergeCell ref="G59:G60"/>
    <mergeCell ref="G61:G62"/>
    <mergeCell ref="G63:G65"/>
    <mergeCell ref="G66:G67"/>
    <mergeCell ref="G68:G69"/>
    <mergeCell ref="G70:G71"/>
    <mergeCell ref="G73:G74"/>
    <mergeCell ref="G75:G76"/>
    <mergeCell ref="G77:G78"/>
    <mergeCell ref="G80:G81"/>
    <mergeCell ref="G82:G84"/>
    <mergeCell ref="G85:G87"/>
    <mergeCell ref="G88:G89"/>
    <mergeCell ref="G92:G93"/>
    <mergeCell ref="G94:G96"/>
    <mergeCell ref="G97:G98"/>
    <mergeCell ref="G99:G100"/>
    <mergeCell ref="G101:G102"/>
    <mergeCell ref="G103:G104"/>
    <mergeCell ref="G105:G106"/>
    <mergeCell ref="G107:G108"/>
    <mergeCell ref="G109:G111"/>
    <mergeCell ref="G112:G113"/>
    <mergeCell ref="G115:G116"/>
    <mergeCell ref="G117:G118"/>
    <mergeCell ref="G119:G120"/>
    <mergeCell ref="G121:G123"/>
    <mergeCell ref="G124:G125"/>
    <mergeCell ref="G126:G127"/>
    <mergeCell ref="G128:G129"/>
    <mergeCell ref="G130:G131"/>
    <mergeCell ref="G132:G133"/>
    <mergeCell ref="G136:G137"/>
    <mergeCell ref="H3:H4"/>
    <mergeCell ref="H6:H7"/>
    <mergeCell ref="H8:H9"/>
    <mergeCell ref="H10:H11"/>
    <mergeCell ref="H12:H14"/>
    <mergeCell ref="H15:H16"/>
    <mergeCell ref="H17:H19"/>
    <mergeCell ref="H20:H21"/>
    <mergeCell ref="H22:H23"/>
    <mergeCell ref="H24:H26"/>
    <mergeCell ref="H27:H29"/>
    <mergeCell ref="H30:H33"/>
    <mergeCell ref="H34:H37"/>
    <mergeCell ref="H38:H40"/>
    <mergeCell ref="H41:H42"/>
    <mergeCell ref="H43:H44"/>
    <mergeCell ref="H45:H46"/>
    <mergeCell ref="H47:H48"/>
    <mergeCell ref="H49:H50"/>
    <mergeCell ref="H51:H54"/>
    <mergeCell ref="H55:H56"/>
    <mergeCell ref="H57:H58"/>
    <mergeCell ref="H59:H60"/>
    <mergeCell ref="H61:H62"/>
    <mergeCell ref="H63:H65"/>
    <mergeCell ref="H66:H67"/>
    <mergeCell ref="H68:H69"/>
    <mergeCell ref="H70:H71"/>
    <mergeCell ref="H73:H74"/>
    <mergeCell ref="H75:H76"/>
    <mergeCell ref="H77:H78"/>
    <mergeCell ref="H80:H81"/>
    <mergeCell ref="H82:H84"/>
    <mergeCell ref="H85:H87"/>
    <mergeCell ref="H88:H89"/>
    <mergeCell ref="H92:H93"/>
    <mergeCell ref="H94:H96"/>
    <mergeCell ref="H97:H98"/>
    <mergeCell ref="H99:H100"/>
    <mergeCell ref="H101:H102"/>
    <mergeCell ref="H103:H104"/>
    <mergeCell ref="H105:H106"/>
    <mergeCell ref="H107:H108"/>
    <mergeCell ref="H109:H111"/>
    <mergeCell ref="H112:H113"/>
    <mergeCell ref="H115:H116"/>
    <mergeCell ref="H117:H118"/>
    <mergeCell ref="H119:H120"/>
    <mergeCell ref="H121:H123"/>
    <mergeCell ref="H124:H125"/>
    <mergeCell ref="H126:H127"/>
    <mergeCell ref="H128:H129"/>
    <mergeCell ref="H130:H131"/>
    <mergeCell ref="H132:H133"/>
    <mergeCell ref="H136:H137"/>
    <mergeCell ref="I3:I4"/>
    <mergeCell ref="I6:I7"/>
    <mergeCell ref="I8:I9"/>
    <mergeCell ref="I10:I11"/>
    <mergeCell ref="I12:I14"/>
    <mergeCell ref="I15:I16"/>
    <mergeCell ref="I17:I19"/>
    <mergeCell ref="I20:I21"/>
    <mergeCell ref="I22:I23"/>
    <mergeCell ref="I24:I26"/>
    <mergeCell ref="I27:I29"/>
    <mergeCell ref="I30:I33"/>
    <mergeCell ref="I34:I37"/>
    <mergeCell ref="I38:I40"/>
    <mergeCell ref="I41:I42"/>
    <mergeCell ref="I43:I44"/>
    <mergeCell ref="I45:I46"/>
    <mergeCell ref="I47:I48"/>
    <mergeCell ref="I49:I50"/>
    <mergeCell ref="I51:I54"/>
    <mergeCell ref="I55:I56"/>
    <mergeCell ref="I57:I58"/>
    <mergeCell ref="I59:I60"/>
    <mergeCell ref="I61:I62"/>
    <mergeCell ref="I63:I65"/>
    <mergeCell ref="I66:I67"/>
    <mergeCell ref="I68:I69"/>
    <mergeCell ref="I70:I71"/>
    <mergeCell ref="I73:I74"/>
    <mergeCell ref="I75:I76"/>
    <mergeCell ref="I77:I78"/>
    <mergeCell ref="I80:I81"/>
    <mergeCell ref="I82:I84"/>
    <mergeCell ref="I85:I87"/>
    <mergeCell ref="I92:I93"/>
    <mergeCell ref="I94:I96"/>
    <mergeCell ref="I97:I98"/>
    <mergeCell ref="I99:I100"/>
    <mergeCell ref="I105:I106"/>
    <mergeCell ref="I107:I108"/>
    <mergeCell ref="I109:I111"/>
    <mergeCell ref="I112:I113"/>
    <mergeCell ref="I115:I116"/>
    <mergeCell ref="I117:I118"/>
    <mergeCell ref="I119:I120"/>
    <mergeCell ref="I121:I123"/>
    <mergeCell ref="I124:I125"/>
    <mergeCell ref="I126:I127"/>
    <mergeCell ref="I128:I129"/>
    <mergeCell ref="I130:I131"/>
    <mergeCell ref="I132:I133"/>
    <mergeCell ref="I136:I137"/>
    <mergeCell ref="O3:O4"/>
    <mergeCell ref="O6:O7"/>
    <mergeCell ref="O8:O9"/>
    <mergeCell ref="O10:O11"/>
    <mergeCell ref="O12:O14"/>
    <mergeCell ref="O15:O16"/>
    <mergeCell ref="O17:O19"/>
    <mergeCell ref="O20:O21"/>
    <mergeCell ref="O22:O23"/>
    <mergeCell ref="O24:O26"/>
    <mergeCell ref="O27:O29"/>
    <mergeCell ref="O30:O33"/>
    <mergeCell ref="O34:O37"/>
    <mergeCell ref="O38:O40"/>
    <mergeCell ref="O41:O42"/>
    <mergeCell ref="O43:O44"/>
    <mergeCell ref="O45:O46"/>
    <mergeCell ref="O47:O48"/>
    <mergeCell ref="O49:O50"/>
    <mergeCell ref="O51:O54"/>
    <mergeCell ref="O55:O56"/>
    <mergeCell ref="O57:O58"/>
    <mergeCell ref="O59:O60"/>
    <mergeCell ref="O61:O62"/>
    <mergeCell ref="O63:O65"/>
    <mergeCell ref="O66:O67"/>
    <mergeCell ref="O68:O69"/>
    <mergeCell ref="O70:O71"/>
    <mergeCell ref="O73:O74"/>
    <mergeCell ref="O75:O76"/>
    <mergeCell ref="O77:O78"/>
    <mergeCell ref="O80:O81"/>
    <mergeCell ref="O82:O84"/>
    <mergeCell ref="O85:O87"/>
    <mergeCell ref="O88:O89"/>
    <mergeCell ref="O92:O93"/>
    <mergeCell ref="O94:O96"/>
    <mergeCell ref="O97:O98"/>
    <mergeCell ref="O99:O100"/>
    <mergeCell ref="O101:O102"/>
    <mergeCell ref="O103:O104"/>
    <mergeCell ref="O105:O106"/>
    <mergeCell ref="O107:O108"/>
    <mergeCell ref="O109:O111"/>
    <mergeCell ref="O112:O113"/>
    <mergeCell ref="O115:O116"/>
    <mergeCell ref="O117:O118"/>
    <mergeCell ref="O119:O120"/>
    <mergeCell ref="O121:O123"/>
    <mergeCell ref="O124:O125"/>
    <mergeCell ref="O126:O127"/>
    <mergeCell ref="O128:O129"/>
    <mergeCell ref="O130:O131"/>
    <mergeCell ref="O132:O133"/>
    <mergeCell ref="O136:O137"/>
    <mergeCell ref="P3:P4"/>
    <mergeCell ref="P6:P7"/>
    <mergeCell ref="P8:P9"/>
    <mergeCell ref="P10:P11"/>
    <mergeCell ref="P12:P14"/>
    <mergeCell ref="P15:P16"/>
    <mergeCell ref="P17:P19"/>
    <mergeCell ref="P20:P21"/>
    <mergeCell ref="P22:P23"/>
    <mergeCell ref="P24:P26"/>
    <mergeCell ref="P27:P29"/>
    <mergeCell ref="P30:P33"/>
    <mergeCell ref="P34:P37"/>
    <mergeCell ref="P38:P40"/>
    <mergeCell ref="P41:P42"/>
    <mergeCell ref="P43:P44"/>
    <mergeCell ref="P45:P46"/>
    <mergeCell ref="P47:P48"/>
    <mergeCell ref="P49:P50"/>
    <mergeCell ref="P51:P54"/>
    <mergeCell ref="P55:P56"/>
    <mergeCell ref="P57:P58"/>
    <mergeCell ref="P59:P60"/>
    <mergeCell ref="P61:P62"/>
    <mergeCell ref="P63:P65"/>
    <mergeCell ref="P66:P67"/>
    <mergeCell ref="P68:P69"/>
    <mergeCell ref="P70:P71"/>
    <mergeCell ref="P73:P74"/>
    <mergeCell ref="P75:P76"/>
    <mergeCell ref="P77:P78"/>
    <mergeCell ref="P80:P81"/>
    <mergeCell ref="P82:P84"/>
    <mergeCell ref="P85:P87"/>
    <mergeCell ref="P88:P89"/>
    <mergeCell ref="P92:P93"/>
    <mergeCell ref="P94:P96"/>
    <mergeCell ref="P97:P98"/>
    <mergeCell ref="P99:P100"/>
    <mergeCell ref="P101:P102"/>
    <mergeCell ref="P103:P104"/>
    <mergeCell ref="P105:P106"/>
    <mergeCell ref="P107:P108"/>
    <mergeCell ref="P109:P111"/>
    <mergeCell ref="P112:P113"/>
    <mergeCell ref="P115:P116"/>
    <mergeCell ref="P117:P118"/>
    <mergeCell ref="P119:P120"/>
    <mergeCell ref="P121:P123"/>
    <mergeCell ref="P124:P125"/>
    <mergeCell ref="P126:P127"/>
    <mergeCell ref="P128:P129"/>
    <mergeCell ref="P130:P131"/>
    <mergeCell ref="P132:P133"/>
    <mergeCell ref="P136:P137"/>
  </mergeCells>
  <pageMargins left="0.432638888888889" right="0.75" top="1" bottom="1" header="0.5" footer="0.5"/>
  <pageSetup paperSize="9" scale="3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付柏婷</cp:lastModifiedBy>
  <dcterms:created xsi:type="dcterms:W3CDTF">2023-05-18T11:15:00Z</dcterms:created>
  <dcterms:modified xsi:type="dcterms:W3CDTF">2026-09-08T02:49:26Z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6C65C80E71184722A72FC22DE4B7F914_13</vt:lpwstr>
  </property>
  <property fmtid="{D5CDD505-2E9C-101B-9397-08002B2CF9AE}" pid="4" name="CalculationRule">
    <vt:i4>0</vt:i4>
  </property>
</Properties>
</file>