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征求意见稿\征求意见稿（手术和治疗辅助操作等三类）--公示版本\"/>
    </mc:Choice>
  </mc:AlternateContent>
  <bookViews>
    <workbookView windowHeight="17325"/>
  </bookViews>
  <sheets>
    <sheet name="通用型价格表" sheetId="3" r:id="rId1"/>
  </sheets>
  <externalReferences>
    <externalReference r:id="rId2"/>
    <externalReference r:id="rId3"/>
  </externalReferences>
  <definedNames>
    <definedName name="_xlnm._FilterDatabase" localSheetId="0" hidden="1">通用型价格表!$A$4:$P$13</definedName>
    <definedName name="_xlnm.Print_Titles" localSheetId="0">通用型价格表!$1:$4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<sst xmlns="http://schemas.openxmlformats.org/spreadsheetml/2006/main" count="69" uniqueCount="61">
  <si>
    <t>附件2-1</t>
  </si>
  <si>
    <t>益阳市药学类通用型医疗服务项目价格表（征求意见稿）</t>
  </si>
  <si>
    <t>序号</t>
  </si>
  <si>
    <t>项目编码</t>
  </si>
  <si>
    <t>项目名称</t>
  </si>
  <si>
    <t>服务产出</t>
  </si>
  <si>
    <t>价格构成</t>
  </si>
  <si>
    <t>加收项</t>
  </si>
  <si>
    <t>扩展项</t>
  </si>
  <si>
    <t>计价单位</t>
  </si>
  <si>
    <t>计价说明</t>
  </si>
  <si>
    <t>一类价格</t>
  </si>
  <si>
    <t>二类一档价格</t>
  </si>
  <si>
    <t>一类二档价格</t>
  </si>
  <si>
    <t>三类价格</t>
  </si>
  <si>
    <t>基层价格</t>
  </si>
  <si>
    <t>支付分类</t>
  </si>
  <si>
    <t>自付比例</t>
  </si>
  <si>
    <t>价格单位：元</t>
  </si>
  <si>
    <t>011102020030000</t>
  </si>
  <si>
    <t>门诊诊查费
（药学门诊）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</si>
  <si>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</si>
  <si>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</si>
  <si>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
02主任（中）药师加收</t>
  </si>
  <si>
    <t>次</t>
  </si>
  <si>
    <t>1.本项目的药学服务涵盖西药、中药及民族药。
2.一般诊疗费已包含药事服务成本，基层医疗机构收取一般诊疗费时，不得同时收取“门诊诊查费（药学门诊）”。</t>
  </si>
  <si>
    <t>丙类</t>
  </si>
  <si>
    <t>011102020030001</t>
  </si>
  <si>
    <t>门诊诊查费
（药学门诊）-
副主任（中）药师
（加收）</t>
  </si>
  <si>
    <t>011102020030002</t>
  </si>
  <si>
    <t>门诊诊查费
（药学门诊）-
主任（中）药师（加收）</t>
  </si>
  <si>
    <t>011102030020000</t>
  </si>
  <si>
    <t>住院诊查费
（临床药学）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</si>
  <si>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</si>
  <si>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</si>
  <si>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</si>
  <si>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1.符合规定资质的临床药师参与临床医师住院巡诊，按照每日12元收取；住院天数≤30天的，收取费用不高于60元；住院天数＞30 天的，每30天（含）收费不超过60元，总收费最高不超过150元。
2.重症监护室患者，按实际服务天数计收。
3.家庭病床暂不执行加收政策。</t>
  </si>
  <si>
    <t>甲类</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</si>
  <si>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</si>
  <si>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</si>
  <si>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</si>
  <si>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</si>
  <si>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2"/>
        <color theme="1"/>
        <rFont val="Times New Roman"/>
        <charset val="134"/>
      </rPr>
      <t>1.</t>
    </r>
    <r>
      <rPr>
        <sz val="12"/>
        <color theme="1"/>
        <rFont val="宋体"/>
        <charset val="134"/>
      </rPr>
      <t>医疗机构上门提供居家药学服务的，按照上门提供医疗服务的收费政策，同样采取</t>
    </r>
    <r>
      <rPr>
        <sz val="12"/>
        <color theme="1"/>
        <rFont val="Times New Roman"/>
        <charset val="134"/>
      </rPr>
      <t>“</t>
    </r>
    <r>
      <rPr>
        <sz val="12"/>
        <color theme="1"/>
        <rFont val="宋体"/>
        <charset val="134"/>
      </rPr>
      <t>居家药学服务费</t>
    </r>
    <r>
      <rPr>
        <sz val="12"/>
        <color theme="1"/>
        <rFont val="Times New Roman"/>
        <charset val="134"/>
      </rPr>
      <t>+</t>
    </r>
    <r>
      <rPr>
        <sz val="12"/>
        <color theme="1"/>
        <rFont val="宋体"/>
        <charset val="134"/>
      </rPr>
      <t>上门服务费</t>
    </r>
    <r>
      <rPr>
        <sz val="12"/>
        <color theme="1"/>
        <rFont val="Times New Roman"/>
        <charset val="134"/>
      </rPr>
      <t>”</t>
    </r>
    <r>
      <rPr>
        <sz val="12"/>
        <color theme="1"/>
        <rFont val="宋体"/>
        <charset val="134"/>
      </rPr>
      <t>的方式收费。</t>
    </r>
    <r>
      <rPr>
        <sz val="12"/>
        <color theme="1"/>
        <rFont val="Times New Roman"/>
        <charset val="134"/>
      </rPr>
      <t xml:space="preserve">
2.</t>
    </r>
    <r>
      <rPr>
        <sz val="12"/>
        <color theme="1"/>
        <rFont val="宋体"/>
        <charset val="134"/>
      </rPr>
      <t>居家药学服务已合并计入家庭医生签约服务的，不得重复收取费用。</t>
    </r>
  </si>
  <si>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</si>
  <si>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</si>
  <si>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</si>
  <si>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</si>
  <si>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</si>
  <si>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2"/>
        <color theme="1"/>
        <rFont val="Times New Roman"/>
        <charset val="134"/>
      </rPr>
      <t>1.</t>
    </r>
    <r>
      <rPr>
        <sz val="12"/>
        <color theme="1"/>
        <rFont val="宋体"/>
        <charset val="134"/>
      </rPr>
      <t>本项目所称的</t>
    </r>
    <r>
      <rPr>
        <sz val="12"/>
        <color theme="1"/>
        <rFont val="Times New Roman"/>
        <charset val="134"/>
      </rPr>
      <t>“</t>
    </r>
    <r>
      <rPr>
        <sz val="12"/>
        <color theme="1"/>
        <rFont val="宋体"/>
        <charset val="134"/>
      </rPr>
      <t>特定剂型</t>
    </r>
    <r>
      <rPr>
        <sz val="12"/>
        <color theme="1"/>
        <rFont val="Times New Roman"/>
        <charset val="134"/>
      </rPr>
      <t>”</t>
    </r>
    <r>
      <rPr>
        <sz val="12"/>
        <color theme="1"/>
        <rFont val="宋体"/>
        <charset val="134"/>
      </rPr>
      <t>包括但不限于膏剂、合剂、胶囊剂、片剂、丸剂、酒剂、散剂、颗粒剂等行业主管部门准许医疗机构自行制备的中药剂型。</t>
    </r>
    <r>
      <rPr>
        <sz val="12"/>
        <color theme="1"/>
        <rFont val="Times New Roman"/>
        <charset val="134"/>
      </rPr>
      <t xml:space="preserve">
2.</t>
    </r>
    <r>
      <rPr>
        <sz val="12"/>
        <color theme="1"/>
        <rFont val="宋体"/>
        <charset val="134"/>
      </rPr>
      <t>计价单位</t>
    </r>
    <r>
      <rPr>
        <sz val="12"/>
        <color theme="1"/>
        <rFont val="Times New Roman"/>
        <charset val="134"/>
      </rPr>
      <t>“</t>
    </r>
    <r>
      <rPr>
        <sz val="12"/>
        <color theme="1"/>
        <rFont val="宋体"/>
        <charset val="134"/>
      </rPr>
      <t>每百克</t>
    </r>
    <r>
      <rPr>
        <sz val="12"/>
        <color theme="1"/>
        <rFont val="Times New Roman"/>
        <charset val="134"/>
      </rPr>
      <t>”</t>
    </r>
    <r>
      <rPr>
        <sz val="12"/>
        <color theme="1"/>
        <rFont val="宋体"/>
        <charset val="134"/>
      </rPr>
      <t>以处方的中药饮片重量计，不含赋形剂重量。不足百克按百克计算。</t>
    </r>
    <r>
      <rPr>
        <sz val="12"/>
        <color theme="1"/>
        <rFont val="Times New Roman"/>
        <charset val="134"/>
      </rPr>
      <t>3.</t>
    </r>
    <r>
      <rPr>
        <sz val="12"/>
        <color theme="1"/>
        <rFont val="宋体"/>
        <charset val="134"/>
      </rPr>
      <t>合剂与散剂按</t>
    </r>
    <r>
      <rPr>
        <sz val="12"/>
        <color theme="1"/>
        <rFont val="Times New Roman"/>
        <charset val="134"/>
      </rPr>
      <t>50%</t>
    </r>
    <r>
      <rPr>
        <sz val="12"/>
        <color theme="1"/>
        <rFont val="宋体"/>
        <charset val="134"/>
      </rPr>
      <t>计价。</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</si>
  <si>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</si>
  <si>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</si>
  <si>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</si>
  <si>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</si>
  <si>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</si>
  <si>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r>
      <rPr>
        <sz val="12"/>
        <color theme="1"/>
        <rFont val="宋体"/>
        <charset val="134"/>
      </rPr>
      <t>每付包含</t>
    </r>
    <r>
      <rPr>
        <sz val="12"/>
        <color theme="1"/>
        <rFont val="Times New Roman"/>
        <charset val="134"/>
      </rPr>
      <t>2</t>
    </r>
    <r>
      <rPr>
        <sz val="12"/>
        <color theme="1"/>
        <rFont val="宋体"/>
        <charset val="134"/>
      </rPr>
      <t>袋。</t>
    </r>
  </si>
  <si>
    <t>011400000070000</t>
  </si>
  <si>
    <t>中药配方颗粒
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</si>
  <si>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</si>
  <si>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</si>
  <si>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</si>
  <si>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r>
      <rPr>
        <sz val="11"/>
        <color theme="1"/>
        <rFont val="宋体"/>
        <charset val="134"/>
      </rPr>
      <t xml:space="preserve">使用说明：
1.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各地医疗保障部门所定价格属于政府指导价为最高限价，下浮不限。医疗机构的医疗技术创新改良，申报新增医疗服务价格项目的，采取“现有项目兼容”的方式简化处理，按照对应的立项指南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 本立项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立项指南落地前价格项目除外内容的可收费医用耗材，按照实际采购价格零差率销售另行收费。
</t>
    </r>
    <r>
      <rPr>
        <sz val="11"/>
        <color rgb="FFC00000"/>
        <rFont val="宋体"/>
        <charset val="134"/>
      </rPr>
      <t>7.药敏检验、基因检测等与用药指导相关的医疗服务价格项目在病理类和检验类立项指南中另行规定。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</si>
</sst>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1"/>
      <color theme="1"/>
      <name val="宋体"/>
      <charset val="134"/>
      <scheme val="minor"/>
    </font>
    <font>
      <b/>
      <sz val="12"/>
      <color theme="1"/>
      <name val="宋体"/>
      <charset val="134"/>
      <scheme val="minor"/>
    </font>
    <font>
      <sz val="12"/>
      <color theme="1"/>
      <name val="宋体"/>
      <charset val="134"/>
      <scheme val="minor"/>
    </font>
    <font>
      <sz val="11"/>
      <color theme="1"/>
      <name val="Times New Roman"/>
      <charset val="134"/>
    </font>
    <font>
      <sz val="12"/>
      <color theme="1"/>
      <name val="Times New Roman"/>
      <charset val="134"/>
    </font>
    <font>
      <sz val="12"/>
      <name val="黑体"/>
      <charset val="134"/>
    </font>
    <font>
      <sz val="26"/>
      <name val="方正小标宋简体"/>
      <charset val="134"/>
    </font>
    <font>
      <sz val="14"/>
      <name val="Times New Roman"/>
      <charset val="134"/>
    </font>
    <font>
      <sz val="16"/>
      <name val="方正小标宋简体"/>
      <charset val="134"/>
    </font>
    <font>
      <sz val="12"/>
      <name val="方正小标宋简体"/>
      <charset val="134"/>
    </font>
    <font>
      <b/>
      <sz val="12"/>
      <name val="仿宋_GB2312"/>
      <charset val="134"/>
    </font>
    <font>
      <sz val="12"/>
      <color theme="1"/>
      <name val="宋体"/>
      <charset val="134"/>
    </font>
    <font>
      <sz val="11"/>
      <name val="宋体"/>
      <charset val="134"/>
      <scheme val="major"/>
    </font>
    <font>
      <sz val="11"/>
      <color theme="1"/>
      <name val="宋体"/>
      <charset val="134"/>
    </font>
    <font>
      <sz val="11"/>
      <color indexed="8"/>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font>
    <font>
      <sz val="11"/>
      <color rgb="FFC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3" borderId="11" applyNumberFormat="0" applyAlignment="0" applyProtection="0">
      <alignment vertical="center"/>
    </xf>
    <xf numFmtId="0" fontId="25" fillId="4" borderId="12" applyNumberFormat="0" applyAlignment="0" applyProtection="0">
      <alignment vertical="center"/>
    </xf>
    <xf numFmtId="0" fontId="26" fillId="4" borderId="11" applyNumberFormat="0" applyAlignment="0" applyProtection="0">
      <alignment vertical="center"/>
    </xf>
    <xf numFmtId="0" fontId="27" fillId="5"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xf numFmtId="0" fontId="36" fillId="0" borderId="0">
      <alignment vertical="center"/>
    </xf>
  </cellStyleXfs>
  <cellXfs count="36">
    <xf numFmtId="0" fontId="0" fillId="0" borderId="0" xfId="0">
      <alignment vertical="center"/>
    </xf>
    <xf numFmtId="0" fontId="1" fillId="0" borderId="0" xfId="0" applyFont="1" applyFill="1" applyAlignment="1">
      <alignment horizontal="center" vertical="center" wrapText="1"/>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4" fillId="0" borderId="5" xfId="0" applyFont="1" applyBorder="1" applyAlignment="1">
      <alignment horizontal="center" vertical="center" wrapText="1"/>
    </xf>
    <xf numFmtId="176" fontId="2" fillId="0" borderId="1" xfId="0" applyNumberFormat="1" applyFont="1" applyBorder="1" applyAlignment="1">
      <alignment horizontal="center" vertical="center"/>
    </xf>
    <xf numFmtId="0" fontId="12" fillId="0" borderId="1" xfId="0" applyFont="1" applyFill="1" applyBorder="1" applyAlignment="1">
      <alignment horizontal="center" vertical="center"/>
    </xf>
    <xf numFmtId="9" fontId="12" fillId="0" borderId="1" xfId="0" applyNumberFormat="1" applyFont="1" applyFill="1" applyBorder="1" applyAlignment="1">
      <alignment horizontal="center" vertical="center"/>
    </xf>
    <xf numFmtId="0" fontId="13"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4"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vertical="center" wrapText="1"/>
    </xf>
    <xf numFmtId="0" fontId="11" fillId="0" borderId="1" xfId="0" applyFont="1" applyBorder="1" applyAlignment="1">
      <alignment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9" fontId="15" fillId="0" borderId="1" xfId="0" applyNumberFormat="1" applyFont="1" applyFill="1" applyBorder="1" applyAlignment="1">
      <alignment horizontal="center" vertical="center"/>
    </xf>
    <xf numFmtId="0" fontId="13" fillId="0" borderId="0" xfId="0" applyFont="1" applyBorder="1" applyAlignment="1">
      <alignment horizontal="left" vertical="center" wrapText="1"/>
    </xf>
    <xf numFmtId="0" fontId="11" fillId="0" borderId="0" xfId="0" applyFont="1" applyBorder="1" applyAlignment="1">
      <alignment horizontal="left" vertical="center" wrapText="1"/>
    </xf>
    <xf numFmtId="0" fontId="13" fillId="0" borderId="0" xfId="0" applyFont="1" applyBorder="1" applyAlignment="1">
      <alignment horizontal="center" vertical="center" wrapText="1"/>
    </xf>
    <xf numFmtId="0" fontId="4" fillId="0" borderId="1" xfId="0" applyFont="1" applyBorder="1" applyAlignment="1" quotePrefix="1">
      <alignment horizontal="center" vertical="center" wrapText="1"/>
    </xf>
    <xf numFmtId="0" fontId="11"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1307;&#30103;&#26381;&#21153;&#20215;&#26684;\7.&#33647;&#23398;&#12289;&#30524;&#31185;&#12289;&#25163;&#26415;&#36741;&#21161;&#25805;&#20316;\&#24449;&#27714;&#24847;&#35265;&#31295;\&#24449;&#27714;&#24847;&#35265;&#31295;&#65288;&#25163;&#26415;&#21644;&#27835;&#30103;&#36741;&#21161;&#25805;&#20316;&#31561;&#19977;&#31867;&#65289;--&#26631;&#27880;&#12289;&#24102;&#20844;&#24335;\3-1.&#30410;&#38451;&#24066;&#33647;&#23398;&#31867;&#36890;&#29992;&#22411;&#21307;&#30103;&#26381;&#21153;&#39033;&#30446;&#20215;&#26684;&#34920;&#65288;&#24449;&#27714;&#24847;&#35265;&#31295;&#65289;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6&#24180;\&#21307;&#30103;&#26381;&#21153;&#20215;&#26684;\7.&#30524;&#31185;&#12289;&#33647;&#23398;&#65288;2026&#24180;9&#26376;1&#26085;&#25191;&#34892;&#65289;\&#33647;&#23398;&#27979;&#31639;&#34920;7.30(&#30410;&#38451;&#2406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通用型价格表"/>
    </sheetNames>
    <sheetDataSet>
      <sheetData sheetId="0">
        <row r="3">
          <cell r="B3" t="str">
            <v>项目编码</v>
          </cell>
          <cell r="C3" t="str">
            <v>项目名称</v>
          </cell>
          <cell r="D3" t="str">
            <v>服务产出</v>
          </cell>
          <cell r="E3" t="str">
            <v>价格构成</v>
          </cell>
          <cell r="F3" t="str">
            <v>加收项</v>
          </cell>
          <cell r="G3" t="str">
            <v>扩展项</v>
          </cell>
          <cell r="H3" t="str">
            <v>计价单位</v>
          </cell>
          <cell r="I3" t="str">
            <v>计价说明</v>
          </cell>
          <cell r="J3" t="str">
            <v>在长部省属医疗机构</v>
          </cell>
          <cell r="K3" t="str">
            <v>价格基准</v>
          </cell>
          <cell r="L3" t="str">
            <v>一类价格</v>
          </cell>
          <cell r="M3" t="str">
            <v>二类一档价格</v>
          </cell>
        </row>
        <row r="4">
          <cell r="J4" t="str">
            <v>价格单位：元</v>
          </cell>
        </row>
        <row r="4">
          <cell r="L4" t="str">
            <v>价格单位：元</v>
          </cell>
        </row>
        <row r="5">
          <cell r="B5" t="str">
            <v>011102020030000</v>
          </cell>
          <cell r="C5" t="str">
            <v>门诊诊查费
（药学门诊）</v>
          </cell>
          <cell r="D5" t="str">
            <v>指卫生主管部门认定具有药学门诊资质的临床药师，提供技术劳务的门诊药学/中药学服务，包含为患者提供从药学/中药学咨询到用药指导，制定用药方案的药学服务。</v>
          </cell>
          <cell r="E5" t="str">
            <v>所定价格涵盖核实信息、药学咨询、评估用药情况、开展药学指导、制定用药方案、干预或提出药物重整建议、建立药历等所需的人力资源和基本物质资源消耗。</v>
          </cell>
          <cell r="F5" t="str">
            <v>01副主任（中）药师加收
02主任（中）药师加收</v>
          </cell>
        </row>
        <row r="5">
          <cell r="H5" t="str">
            <v>次</v>
          </cell>
          <cell r="I5" t="str">
            <v>1.本项目的药学服务涵盖西药、中药及民族药。
2.一般诊疗费已包含药事服务成本，基层医疗机构收取一般诊疗费时，不得同时收取“门诊诊查费（药学门诊）”。</v>
          </cell>
          <cell r="J5">
            <v>10</v>
          </cell>
          <cell r="K5">
            <v>9</v>
          </cell>
          <cell r="L5">
            <v>8.1</v>
          </cell>
          <cell r="M5">
            <v>7.3</v>
          </cell>
        </row>
        <row r="6">
          <cell r="B6" t="str">
            <v>011102020030001</v>
          </cell>
          <cell r="C6" t="str">
            <v>门诊诊查费
（药学门诊）-
副主任（中）药师
（加收）</v>
          </cell>
        </row>
        <row r="6">
          <cell r="J6">
            <v>15</v>
          </cell>
          <cell r="K6">
            <v>13</v>
          </cell>
          <cell r="L6">
            <v>11.7</v>
          </cell>
          <cell r="M6">
            <v>10.5</v>
          </cell>
        </row>
        <row r="7">
          <cell r="B7" t="str">
            <v>011102020030002</v>
          </cell>
          <cell r="C7" t="str">
            <v>门诊诊查费
（药学门诊）-
主任（中）药师（加收）</v>
          </cell>
        </row>
        <row r="7">
          <cell r="J7">
            <v>25</v>
          </cell>
          <cell r="K7">
            <v>22</v>
          </cell>
          <cell r="L7">
            <v>19.8</v>
          </cell>
          <cell r="M7">
            <v>17.8</v>
          </cell>
        </row>
        <row r="8">
          <cell r="B8" t="str">
            <v>011102030020000</v>
          </cell>
          <cell r="C8" t="str">
            <v>住院诊查费
（临床药学）</v>
          </cell>
          <cell r="D8" t="str">
            <v>指医疗机构在患者住院期间提供药学综合服务，并由临床药师结合患者病情和用药情况，参与临床医师住院巡诊，协同制定个体化药物治疗方案，并进行用药监护和用药安全指导的药学服务。</v>
          </cell>
          <cell r="E8" t="str">
            <v>所定价格涵盖参与住院巡诊、协同制定个体化药物治疗方案、疗效观察、药物不良反应监测、安全用药指导、干预或提出药物重整等建议、建立药历等所需的人力资源和基本物质资源消耗。</v>
          </cell>
        </row>
        <row r="8">
          <cell r="H8" t="str">
            <v>日</v>
          </cell>
          <cell r="I8" t="str">
            <v>1.符合规定资质的临床药师参与临床医师住院巡诊，按照每日12元收取；住院天数≤30天的，收取费用不高于60元；住院天数＞30 天的，每30天（含）收费不超过60元，总收费最高不超过150元。2.重症监护室患者，按实际服务天数计收。3.家庭病床暂不执行加收政策。</v>
          </cell>
          <cell r="J8">
            <v>12</v>
          </cell>
          <cell r="K8">
            <v>11</v>
          </cell>
          <cell r="L8">
            <v>9.9</v>
          </cell>
          <cell r="M8">
            <v>8.9</v>
          </cell>
        </row>
        <row r="9">
          <cell r="B9" t="str">
            <v>011400000010000</v>
          </cell>
          <cell r="C9" t="str">
            <v>居家药学服务费</v>
          </cell>
          <cell r="D9" t="str">
            <v>指医疗机构派出药师为居家药物治疗的患者提供用药评估指导、家庭药箱管理等药学服务。</v>
          </cell>
          <cell r="E9" t="str">
            <v>所定价格涵盖上门提供药学咨询、评估用药情况、开展药学指导、制定用药方案、干预或提出药物重整建议、药箱整理等步骤所需的人力资源和基本物质资源消耗。</v>
          </cell>
        </row>
        <row r="9">
          <cell r="H9" t="str">
            <v>次</v>
          </cell>
          <cell r="I9" t="str">
            <v>1.医疗机构上门提供居家药学服务的，按照上门提供医疗服务的收费政策，同样采取“居家药学服务费+上门服务费”的方式收费。
2.居家药学服务已合并计入家庭医生签约服务的，不得重复收取费用。</v>
          </cell>
          <cell r="J9">
            <v>22</v>
          </cell>
          <cell r="K9">
            <v>20</v>
          </cell>
          <cell r="L9">
            <v>18</v>
          </cell>
          <cell r="M9">
            <v>16.2</v>
          </cell>
        </row>
        <row r="10">
          <cell r="B10" t="str">
            <v>011400000050000</v>
          </cell>
          <cell r="C10" t="str">
            <v>中药临方加工费</v>
          </cell>
          <cell r="D10" t="str">
            <v>根据处方要求，将中药饮片制备成符合临床要求、便于服用的特定剂型。</v>
          </cell>
          <cell r="E10" t="str">
            <v>所定价格涵盖信息核对、处方审核、中药制备、剂量分装、粘贴标签、清点核对等步骤所需的人力资源和基本物质资源消耗。</v>
          </cell>
        </row>
        <row r="10">
          <cell r="H10" t="str">
            <v>每百克</v>
          </cell>
          <cell r="I10" t="str">
            <v>1.本项目所称的“特定剂型”包括但不限于膏剂、合剂、胶囊剂、片剂、丸剂、酒剂、散剂、颗粒剂等行业主管部门准许医疗机构自行制备的中药剂型。
2.计价单位“每百克”以处方的中药饮片重量计，不含赋形剂重量。不足百克按百克计算。3.合剂与散剂按50%计价。</v>
          </cell>
          <cell r="J10">
            <v>22</v>
          </cell>
          <cell r="K10">
            <v>20</v>
          </cell>
          <cell r="L10">
            <v>18</v>
          </cell>
          <cell r="M10">
            <v>16.2</v>
          </cell>
        </row>
        <row r="11">
          <cell r="B11" t="str">
            <v>011400000060000</v>
          </cell>
          <cell r="C11" t="str">
            <v>中药代煎服务费</v>
          </cell>
          <cell r="D11" t="str">
            <v>通过浸泡、煎煮等各种方式，将中药饮片加工成可直接服用的药液独立包装。</v>
          </cell>
          <cell r="E11" t="str">
            <v>所定价格涵盖信息核对、处方审核、煎煮、合并、分装、粘贴标签、清点核对等步骤所需的人力资源和基本物质资源消耗。</v>
          </cell>
        </row>
        <row r="11">
          <cell r="H11" t="str">
            <v>付</v>
          </cell>
          <cell r="I11" t="str">
            <v>每付包含2袋。</v>
          </cell>
          <cell r="J11">
            <v>5</v>
          </cell>
          <cell r="K11">
            <v>4.5</v>
          </cell>
          <cell r="L11">
            <v>4.1</v>
          </cell>
          <cell r="M11">
            <v>3.7</v>
          </cell>
        </row>
        <row r="12">
          <cell r="B12" t="str">
            <v>011400000070000</v>
          </cell>
          <cell r="C12" t="str">
            <v>中药配方颗粒
调剂费</v>
          </cell>
          <cell r="D12" t="str">
            <v>根据处方要求，将多味中药配方颗粒进行调剂，制成供直接冲泡服用的包装。</v>
          </cell>
          <cell r="E12" t="str">
            <v>所定价格涵盖信息核对、处方审核、逐味调剂、包装、粘贴标签、清点核对等步骤所需的人力资源和基本物质资源消耗。</v>
          </cell>
        </row>
        <row r="12">
          <cell r="H12" t="str">
            <v>付</v>
          </cell>
          <cell r="I12" t="str">
            <v>中药配方颗粒实行零加成政策后，可收取此项费用。</v>
          </cell>
          <cell r="J12">
            <v>4</v>
          </cell>
          <cell r="K12">
            <v>3.5</v>
          </cell>
          <cell r="L12">
            <v>3.2</v>
          </cell>
          <cell r="M12">
            <v>2.9</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价格表通用"/>
      <sheetName val="其中价格表复杂"/>
      <sheetName val="废止表"/>
      <sheetName val="修订表未映射项目"/>
      <sheetName val="药学类价格表通用重大事项报告附件 "/>
      <sheetName val="药学类测算表 "/>
      <sheetName val="药学类测算表（续）"/>
      <sheetName val="Sheet2"/>
    </sheetNames>
    <sheetDataSet>
      <sheetData sheetId="0">
        <row r="3">
          <cell r="B3" t="str">
            <v>项目编码</v>
          </cell>
          <cell r="C3" t="str">
            <v>项目名称</v>
          </cell>
          <cell r="D3" t="str">
            <v>服务产出</v>
          </cell>
          <cell r="E3" t="str">
            <v>价格构成</v>
          </cell>
          <cell r="F3" t="str">
            <v>加收项</v>
          </cell>
          <cell r="G3" t="str">
            <v>扩展项</v>
          </cell>
          <cell r="H3" t="str">
            <v>计价单位</v>
          </cell>
          <cell r="I3" t="str">
            <v>计价说明</v>
          </cell>
          <cell r="J3" t="str">
            <v>在长部省属医疗机构</v>
          </cell>
          <cell r="K3" t="str">
            <v>价格基准</v>
          </cell>
          <cell r="L3" t="str">
            <v>一类</v>
          </cell>
          <cell r="M3" t="str">
            <v>二类一档</v>
          </cell>
          <cell r="N3" t="str">
            <v>二类二档</v>
          </cell>
          <cell r="O3" t="str">
            <v>三类</v>
          </cell>
          <cell r="P3" t="str">
            <v>基层</v>
          </cell>
        </row>
        <row r="4">
          <cell r="J4" t="str">
            <v>价格单位：元</v>
          </cell>
        </row>
        <row r="5">
          <cell r="B5" t="str">
            <v>011102020030000</v>
          </cell>
          <cell r="C5" t="str">
            <v>门诊诊查费（药学门诊）</v>
          </cell>
          <cell r="D5" t="str">
            <v>指卫生主管部门认定具有药学门诊资质的临床药师，提供技术劳务的门诊药学/中药学服务，包含为患者提供从药学/中药学咨询到用药指导，制定用药方案的药学服务。</v>
          </cell>
          <cell r="E5" t="str">
            <v>所定价格涵盖核实信息、药学咨询、评估用药情况、开展药学指导、制定用药方案、干预或提出药物重整建议、建立药历等所需的人力资源和基本物质资源消耗。</v>
          </cell>
          <cell r="F5" t="str">
            <v>01副主任（中）药师加收
02主任（中）药师加收</v>
          </cell>
        </row>
        <row r="5">
          <cell r="H5" t="str">
            <v>次</v>
          </cell>
          <cell r="I5" t="str">
            <v>1.本项目的药学服务涵盖西药、中药及民族药。
2.一般诊疗费已包含药事服务成本，基层医疗机构收取一般诊疗费时，不得同时收取“门诊诊查费（药学门诊）”。</v>
          </cell>
          <cell r="J5">
            <v>10</v>
          </cell>
          <cell r="K5">
            <v>9</v>
          </cell>
          <cell r="L5">
            <v>8.1</v>
          </cell>
          <cell r="M5">
            <v>7.3</v>
          </cell>
          <cell r="N5">
            <v>7.3</v>
          </cell>
          <cell r="O5">
            <v>7</v>
          </cell>
          <cell r="P5">
            <v>7</v>
          </cell>
        </row>
        <row r="6">
          <cell r="B6" t="str">
            <v>011102020030001</v>
          </cell>
          <cell r="C6" t="str">
            <v>门诊诊查费（药学门诊）-副主任（中）药师（加收）</v>
          </cell>
        </row>
        <row r="6">
          <cell r="J6">
            <v>15</v>
          </cell>
          <cell r="K6">
            <v>13</v>
          </cell>
          <cell r="L6">
            <v>11.7</v>
          </cell>
          <cell r="M6">
            <v>10.5</v>
          </cell>
          <cell r="N6">
            <v>10.5</v>
          </cell>
          <cell r="O6">
            <v>11</v>
          </cell>
          <cell r="P6">
            <v>11</v>
          </cell>
        </row>
        <row r="7">
          <cell r="B7" t="str">
            <v>011102020030002</v>
          </cell>
          <cell r="C7" t="str">
            <v>门诊诊查费（药学门诊）-主任（中）药师（加收）</v>
          </cell>
        </row>
        <row r="7">
          <cell r="J7">
            <v>25</v>
          </cell>
          <cell r="K7">
            <v>22</v>
          </cell>
          <cell r="L7">
            <v>22</v>
          </cell>
          <cell r="M7">
            <v>19.8</v>
          </cell>
          <cell r="N7">
            <v>19.8</v>
          </cell>
          <cell r="O7">
            <v>20</v>
          </cell>
          <cell r="P7">
            <v>20</v>
          </cell>
        </row>
        <row r="8">
          <cell r="B8" t="str">
            <v>011102030020000</v>
          </cell>
          <cell r="C8" t="str">
            <v>住院诊查费（临床药学）</v>
          </cell>
          <cell r="D8" t="str">
            <v>指医疗机构在患者住院期间提供药学综合服务，并由临床药师结合患者病情和用药情况，参与临床医师住院巡诊，协同制定个体化药物治疗方案，并进行用药监护和用药安全指导的药学服务。</v>
          </cell>
          <cell r="E8" t="str">
            <v>所定价格涵盖参与住院巡诊、协同制定个体化药物治疗方案、疗效观察、药物不良反应监测、安全用药指导、干预或提出药物重整等建议、建立药历等所需的人力资源和基本物质资源消耗。</v>
          </cell>
        </row>
        <row r="8">
          <cell r="H8" t="str">
            <v>日</v>
          </cell>
          <cell r="I8" t="str">
            <v>1.符合规定资质的临床药师参与临床医师住院巡诊，按照每日12元收取；住院天数≤30天的，收取费用不高于60元；住院天数＞30 天的，每30天（含）收费不超过60元，总收费最高不超过150元。2.重症监护室患者，按实际服务天数计收。3.家庭病床暂不执行加收政策。</v>
          </cell>
          <cell r="J8">
            <v>12</v>
          </cell>
          <cell r="K8">
            <v>11</v>
          </cell>
          <cell r="L8">
            <v>12</v>
          </cell>
          <cell r="M8">
            <v>12</v>
          </cell>
          <cell r="N8">
            <v>12</v>
          </cell>
          <cell r="O8">
            <v>12</v>
          </cell>
          <cell r="P8">
            <v>12</v>
          </cell>
        </row>
        <row r="9">
          <cell r="B9" t="str">
            <v>011400000010000</v>
          </cell>
          <cell r="C9" t="str">
            <v>居家药学服务费</v>
          </cell>
          <cell r="D9" t="str">
            <v>指医疗机构派出药师为居家药物治疗的患者提供用药评估指导、家庭药箱管理等药学服务。</v>
          </cell>
          <cell r="E9" t="str">
            <v>所定价格涵盖上门提供药学咨询、评估用药情况、开展药学指导、制定用药方案、干预或提出药物重整建议、药箱整理等步骤所需的人力资源和基本物质资源消耗。</v>
          </cell>
        </row>
        <row r="9">
          <cell r="H9" t="str">
            <v>次</v>
          </cell>
          <cell r="I9" t="str">
            <v>1.医疗机构上门提供居家药学服务的，按照上门提供医疗服务的收费政策，同样采取“居家药学服务费+上门服务费”的方式收费。
2.居家药学服务已合并计入家庭医生签约服务的，不得重复收取费用。</v>
          </cell>
          <cell r="J9">
            <v>22</v>
          </cell>
          <cell r="K9">
            <v>20</v>
          </cell>
          <cell r="L9">
            <v>20</v>
          </cell>
          <cell r="M9">
            <v>20</v>
          </cell>
          <cell r="N9">
            <v>20</v>
          </cell>
          <cell r="O9">
            <v>20</v>
          </cell>
          <cell r="P9">
            <v>20</v>
          </cell>
        </row>
        <row r="10">
          <cell r="B10" t="str">
            <v>011400000050000</v>
          </cell>
          <cell r="C10" t="str">
            <v>中药临方加工费</v>
          </cell>
          <cell r="D10" t="str">
            <v>根据处方要求，将中药饮片制备成符合临床要求、便于服用的特定剂型。</v>
          </cell>
          <cell r="E10" t="str">
            <v>所定价格涵盖信息核对、处方审核、中药制备、剂量分装、粘贴标签、清点核对等步骤所需的人力资源和基本物质资源消耗。</v>
          </cell>
        </row>
        <row r="10">
          <cell r="H10" t="str">
            <v>每百克</v>
          </cell>
          <cell r="I10" t="str">
            <v>1.本项目所称的“特定剂型”包括但不限于膏剂、合剂、胶囊剂、片剂、丸剂、酒剂、散剂、颗粒剂等行业主管部门准许医疗机构自行制备的中药剂型。
2.计价单位“每百克”以处方的中药饮片重量计，不含赋形剂重量。不足百克按百克计算。3.合剂与散剂按50%计价。</v>
          </cell>
          <cell r="J10">
            <v>22</v>
          </cell>
          <cell r="K10">
            <v>20</v>
          </cell>
          <cell r="L10">
            <v>20</v>
          </cell>
          <cell r="M10">
            <v>20</v>
          </cell>
          <cell r="N10">
            <v>20</v>
          </cell>
          <cell r="O10">
            <v>20</v>
          </cell>
          <cell r="P10">
            <v>20</v>
          </cell>
        </row>
        <row r="11">
          <cell r="B11" t="str">
            <v>011400000060000</v>
          </cell>
          <cell r="C11" t="str">
            <v>中药代煎服务费</v>
          </cell>
          <cell r="D11" t="str">
            <v>通过浸泡、煎煮等各种方式，将中药饮片加工成可直接服用的药液独立包装。</v>
          </cell>
          <cell r="E11" t="str">
            <v>所定价格涵盖信息核对、处方审核、煎煮、合并、分装、粘贴标签、清点核对等步骤所需的人力资源和基本物质资源消耗。</v>
          </cell>
        </row>
        <row r="11">
          <cell r="H11" t="str">
            <v>付</v>
          </cell>
          <cell r="I11" t="str">
            <v>每付包含2袋。</v>
          </cell>
          <cell r="J11">
            <v>5</v>
          </cell>
          <cell r="K11">
            <v>4.5</v>
          </cell>
          <cell r="L11">
            <v>4</v>
          </cell>
          <cell r="M11">
            <v>4</v>
          </cell>
          <cell r="N11">
            <v>4</v>
          </cell>
          <cell r="O11">
            <v>4</v>
          </cell>
          <cell r="P11">
            <v>4</v>
          </cell>
        </row>
        <row r="12">
          <cell r="B12" t="str">
            <v>011400000070000</v>
          </cell>
          <cell r="C12" t="str">
            <v>中药配方颗粒调剂费</v>
          </cell>
          <cell r="D12" t="str">
            <v>根据处方要求，将多味中药配方颗粒进行调剂，制成供直接冲泡服用的包装。</v>
          </cell>
          <cell r="E12" t="str">
            <v>所定价格涵盖信息核对、处方审核、逐味调剂、包装、粘贴标签、清点核对等步骤所需的人力资源和基本物质资源消耗。</v>
          </cell>
        </row>
        <row r="12">
          <cell r="H12" t="str">
            <v>付</v>
          </cell>
          <cell r="I12" t="str">
            <v>中药配方颗粒实行零加成政策后，可收取此项费用。</v>
          </cell>
          <cell r="J12">
            <v>4</v>
          </cell>
          <cell r="K12">
            <v>3.5</v>
          </cell>
          <cell r="L12">
            <v>3</v>
          </cell>
          <cell r="M12">
            <v>3</v>
          </cell>
          <cell r="N12">
            <v>3</v>
          </cell>
          <cell r="O12">
            <v>3</v>
          </cell>
          <cell r="P12">
            <v>3</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tabSelected="1" zoomScaleSheetLayoutView="110" workbookViewId="0">
      <pane xSplit="2" ySplit="4" topLeftCell="C8" activePane="bottomRight" state="frozen"/>
      <selection/>
      <selection pane="topRight"/>
      <selection pane="bottomLeft"/>
      <selection pane="bottomRight" activeCell="T10" sqref="T10"/>
    </sheetView>
  </sheetViews>
  <sheetFormatPr defaultColWidth="9.025" defaultRowHeight="15.75"/>
  <cols>
    <col min="1" max="1" width="7.125" style="3" customWidth="1"/>
    <col min="2" max="2" width="21.75" style="4" customWidth="1"/>
    <col min="3" max="3" width="17.375" style="5" customWidth="1"/>
    <col min="4" max="4" width="22.425" style="5" customWidth="1"/>
    <col min="5" max="5" width="21.8166666666667" style="5" customWidth="1"/>
    <col min="6" max="6" width="15.625" customWidth="1"/>
    <col min="7" max="7" width="10.25" customWidth="1"/>
    <col min="8" max="8" width="9.875" style="5" customWidth="1"/>
    <col min="9" max="9" width="25" customWidth="1"/>
    <col min="10" max="14" width="10" style="5" customWidth="1"/>
    <col min="15" max="16" width="9.5" style="5" customWidth="1"/>
  </cols>
  <sheetData>
    <row r="1" ht="21" customHeight="1" spans="1:16">
      <c r="A1" s="6" t="s">
        <v>0</v>
      </c>
      <c r="B1" s="6"/>
      <c r="D1" s="7"/>
      <c r="E1" s="7"/>
      <c r="F1" s="8"/>
      <c r="G1" s="8"/>
      <c r="H1" s="8"/>
      <c r="I1" s="9"/>
    </row>
    <row r="2" ht="37" customHeight="1" spans="1:16">
      <c r="A2" s="10" t="s">
        <v>1</v>
      </c>
      <c r="B2" s="11"/>
      <c r="C2" s="10"/>
      <c r="D2" s="10"/>
      <c r="E2" s="10"/>
      <c r="F2" s="10"/>
      <c r="G2" s="10"/>
      <c r="H2" s="10"/>
      <c r="I2" s="10"/>
      <c r="J2" s="10"/>
      <c r="K2" s="10"/>
      <c r="L2" s="10"/>
      <c r="M2" s="10"/>
      <c r="N2" s="10"/>
      <c r="O2" s="10"/>
      <c r="P2" s="10"/>
    </row>
    <row r="3" s="1" customFormat="1" ht="28.5" spans="1:16">
      <c r="A3" s="12" t="s">
        <v>2</v>
      </c>
      <c r="B3" s="12" t="s">
        <v>3</v>
      </c>
      <c r="C3" s="12" t="s">
        <v>4</v>
      </c>
      <c r="D3" s="12" t="s">
        <v>5</v>
      </c>
      <c r="E3" s="12" t="s">
        <v>6</v>
      </c>
      <c r="F3" s="12" t="s">
        <v>7</v>
      </c>
      <c r="G3" s="12" t="s">
        <v>8</v>
      </c>
      <c r="H3" s="12" t="s">
        <v>9</v>
      </c>
      <c r="I3" s="12" t="s">
        <v>10</v>
      </c>
      <c r="J3" s="12" t="s">
        <v>11</v>
      </c>
      <c r="K3" s="12" t="s">
        <v>12</v>
      </c>
      <c r="L3" s="12" t="s">
        <v>13</v>
      </c>
      <c r="M3" s="12" t="s">
        <v>14</v>
      </c>
      <c r="N3" s="12" t="s">
        <v>15</v>
      </c>
      <c r="O3" s="12" t="s">
        <v>16</v>
      </c>
      <c r="P3" s="12" t="s">
        <v>17</v>
      </c>
    </row>
    <row r="4" s="1" customFormat="1" ht="20" customHeight="1" spans="1:16">
      <c r="A4" s="12"/>
      <c r="B4" s="12"/>
      <c r="C4" s="12"/>
      <c r="D4" s="12"/>
      <c r="E4" s="12"/>
      <c r="F4" s="12"/>
      <c r="G4" s="12"/>
      <c r="H4" s="12"/>
      <c r="I4" s="12"/>
      <c r="J4" s="13" t="s">
        <v>18</v>
      </c>
      <c r="K4" s="14"/>
      <c r="L4" s="14"/>
      <c r="M4" s="14"/>
      <c r="N4" s="15"/>
      <c r="O4" s="12"/>
      <c r="P4" s="12"/>
    </row>
    <row r="5" s="2" customFormat="1" ht="56" customHeight="1" spans="1:16">
      <c r="A5" s="16">
        <v>1</v>
      </c>
      <c r="B5" s="36" t="s">
        <v>19</v>
      </c>
      <c r="C5" s="17" t="s">
        <v>20</v>
      </c>
      <c r="D5" s="18" t="s">
        <v>21</v>
      </c>
      <c r="E5" s="18" t="s">
        <v>22</v>
      </c>
      <c r="F5" s="19" t="s">
        <v>23</v>
      </c>
      <c r="G5" s="19"/>
      <c r="H5" s="18" t="s">
        <v>24</v>
      </c>
      <c r="I5" s="19" t="s">
        <v>25</v>
      </c>
      <c r="J5" s="20">
        <f>VLOOKUP(B5,[1]通用型价格表!$B:$L,11,FALSE)</f>
        <v>8.1</v>
      </c>
      <c r="K5" s="20">
        <f>VLOOKUP(B5,[1]通用型价格表!$B:$M,12,FALSE)</f>
        <v>7.3</v>
      </c>
      <c r="L5" s="20">
        <f>VLOOKUP(B5,[2]价格表通用!$B:$N,13,FALSE)</f>
        <v>7.3</v>
      </c>
      <c r="M5" s="20">
        <f>VLOOKUP(B5,[2]价格表通用!$B:$O,14,FALSE)</f>
        <v>7</v>
      </c>
      <c r="N5" s="20">
        <f>VLOOKUP(B5,[2]价格表通用!$B:$P,15,FALSE)</f>
        <v>7</v>
      </c>
      <c r="O5" s="21" t="s">
        <v>26</v>
      </c>
      <c r="P5" s="22">
        <v>1</v>
      </c>
    </row>
    <row r="6" s="2" customFormat="1" ht="79" customHeight="1" spans="1:16">
      <c r="A6" s="16">
        <v>2</v>
      </c>
      <c r="B6" s="36" t="s">
        <v>27</v>
      </c>
      <c r="C6" s="23" t="s">
        <v>28</v>
      </c>
      <c r="D6" s="24"/>
      <c r="E6" s="24"/>
      <c r="F6" s="25"/>
      <c r="G6" s="25"/>
      <c r="H6" s="24"/>
      <c r="I6" s="25"/>
      <c r="J6" s="20">
        <f>VLOOKUP(B6,[1]通用型价格表!$B:$L,11,FALSE)</f>
        <v>11.7</v>
      </c>
      <c r="K6" s="20">
        <f>VLOOKUP(B6,[1]通用型价格表!$B:$M,12,FALSE)</f>
        <v>10.5</v>
      </c>
      <c r="L6" s="20">
        <f>VLOOKUP(B6,[2]价格表通用!$B:$N,13,FALSE)</f>
        <v>10.5</v>
      </c>
      <c r="M6" s="20">
        <f>VLOOKUP(B6,[2]价格表通用!$B:$O,14,FALSE)</f>
        <v>11</v>
      </c>
      <c r="N6" s="20">
        <f>VLOOKUP(B6,[2]价格表通用!$B:$P,15,FALSE)</f>
        <v>11</v>
      </c>
      <c r="O6" s="21" t="s">
        <v>26</v>
      </c>
      <c r="P6" s="22">
        <v>1</v>
      </c>
    </row>
    <row r="7" s="2" customFormat="1" ht="68" customHeight="1" spans="1:16">
      <c r="A7" s="16">
        <v>3</v>
      </c>
      <c r="B7" s="36" t="s">
        <v>29</v>
      </c>
      <c r="C7" s="23" t="s">
        <v>30</v>
      </c>
      <c r="D7" s="26"/>
      <c r="E7" s="26"/>
      <c r="F7" s="27"/>
      <c r="G7" s="27"/>
      <c r="H7" s="26"/>
      <c r="I7" s="27"/>
      <c r="J7" s="20">
        <v>22</v>
      </c>
      <c r="K7" s="20">
        <v>20</v>
      </c>
      <c r="L7" s="20">
        <f>VLOOKUP(B7,[2]价格表通用!$B:$N,13,FALSE)</f>
        <v>19.8</v>
      </c>
      <c r="M7" s="20">
        <f>VLOOKUP(B7,[2]价格表通用!$B:$O,14,FALSE)</f>
        <v>20</v>
      </c>
      <c r="N7" s="20">
        <f>VLOOKUP(B7,[2]价格表通用!$B:$P,15,FALSE)</f>
        <v>20</v>
      </c>
      <c r="O7" s="21" t="s">
        <v>26</v>
      </c>
      <c r="P7" s="22">
        <v>1</v>
      </c>
    </row>
    <row r="8" s="2" customFormat="1" ht="184" customHeight="1" spans="1:16">
      <c r="A8" s="16">
        <v>4</v>
      </c>
      <c r="B8" s="36" t="s">
        <v>31</v>
      </c>
      <c r="C8" s="17" t="s">
        <v>32</v>
      </c>
      <c r="D8" s="17" t="s">
        <v>33</v>
      </c>
      <c r="E8" s="17" t="s">
        <v>34</v>
      </c>
      <c r="F8" s="28"/>
      <c r="G8" s="28"/>
      <c r="H8" s="17" t="s">
        <v>35</v>
      </c>
      <c r="I8" s="29" t="s">
        <v>36</v>
      </c>
      <c r="J8" s="20">
        <v>12</v>
      </c>
      <c r="K8" s="20">
        <v>12</v>
      </c>
      <c r="L8" s="20">
        <f>VLOOKUP(B8,[2]价格表通用!$B:$N,13,FALSE)</f>
        <v>12</v>
      </c>
      <c r="M8" s="20">
        <f>VLOOKUP(B8,[2]价格表通用!$B:$O,14,FALSE)</f>
        <v>12</v>
      </c>
      <c r="N8" s="20">
        <f>VLOOKUP(B8,[2]价格表通用!$B:$P,15,FALSE)</f>
        <v>12</v>
      </c>
      <c r="O8" s="30" t="s">
        <v>37</v>
      </c>
      <c r="P8" s="22">
        <v>0</v>
      </c>
    </row>
    <row r="9" s="2" customFormat="1" ht="120" spans="1:16">
      <c r="A9" s="16">
        <v>5</v>
      </c>
      <c r="B9" s="37" t="s">
        <v>38</v>
      </c>
      <c r="C9" s="17" t="s">
        <v>39</v>
      </c>
      <c r="D9" s="17" t="s">
        <v>40</v>
      </c>
      <c r="E9" s="17" t="s">
        <v>41</v>
      </c>
      <c r="F9" s="28"/>
      <c r="G9" s="28"/>
      <c r="H9" s="17" t="s">
        <v>24</v>
      </c>
      <c r="I9" s="28" t="s">
        <v>42</v>
      </c>
      <c r="J9" s="20">
        <v>20</v>
      </c>
      <c r="K9" s="20">
        <v>20</v>
      </c>
      <c r="L9" s="20">
        <f>VLOOKUP(B9,[2]价格表通用!$B:$N,13,FALSE)</f>
        <v>20</v>
      </c>
      <c r="M9" s="20">
        <f>VLOOKUP(B9,[2]价格表通用!$B:$O,14,FALSE)</f>
        <v>20</v>
      </c>
      <c r="N9" s="20">
        <f>VLOOKUP(B9,[2]价格表通用!$B:$P,15,FALSE)</f>
        <v>20</v>
      </c>
      <c r="O9" s="21" t="s">
        <v>26</v>
      </c>
      <c r="P9" s="22">
        <v>1</v>
      </c>
    </row>
    <row r="10" s="2" customFormat="1" ht="203" customHeight="1" spans="1:16">
      <c r="A10" s="16">
        <v>10</v>
      </c>
      <c r="B10" s="36" t="s">
        <v>43</v>
      </c>
      <c r="C10" s="17" t="s">
        <v>44</v>
      </c>
      <c r="D10" s="17" t="s">
        <v>45</v>
      </c>
      <c r="E10" s="17" t="s">
        <v>46</v>
      </c>
      <c r="F10" s="28"/>
      <c r="G10" s="28"/>
      <c r="H10" s="17" t="s">
        <v>47</v>
      </c>
      <c r="I10" s="28" t="s">
        <v>48</v>
      </c>
      <c r="J10" s="20">
        <v>20</v>
      </c>
      <c r="K10" s="20">
        <v>20</v>
      </c>
      <c r="L10" s="20">
        <f>VLOOKUP(B10,[2]价格表通用!$B:$N,13,FALSE)</f>
        <v>20</v>
      </c>
      <c r="M10" s="20">
        <f>VLOOKUP(B10,[2]价格表通用!$B:$O,14,FALSE)</f>
        <v>20</v>
      </c>
      <c r="N10" s="20">
        <f>VLOOKUP(B10,[2]价格表通用!$B:$P,15,FALSE)</f>
        <v>20</v>
      </c>
      <c r="O10" s="31" t="s">
        <v>26</v>
      </c>
      <c r="P10" s="32">
        <v>1</v>
      </c>
    </row>
    <row r="11" s="2" customFormat="1" ht="99" customHeight="1" spans="1:16">
      <c r="A11" s="16">
        <v>11</v>
      </c>
      <c r="B11" s="36" t="s">
        <v>49</v>
      </c>
      <c r="C11" s="17" t="s">
        <v>50</v>
      </c>
      <c r="D11" s="17" t="s">
        <v>51</v>
      </c>
      <c r="E11" s="17" t="s">
        <v>52</v>
      </c>
      <c r="F11" s="28"/>
      <c r="G11" s="28"/>
      <c r="H11" s="29" t="s">
        <v>53</v>
      </c>
      <c r="I11" s="29" t="s">
        <v>54</v>
      </c>
      <c r="J11" s="20">
        <f>VLOOKUP(B11,[1]通用型价格表!$B:$L,11,FALSE)</f>
        <v>4.1</v>
      </c>
      <c r="K11" s="20">
        <f>VLOOKUP(B11,[1]通用型价格表!$B:$M,12,FALSE)</f>
        <v>3.7</v>
      </c>
      <c r="L11" s="20">
        <f>VLOOKUP(B11,[2]价格表通用!$B:$N,13,FALSE)</f>
        <v>4</v>
      </c>
      <c r="M11" s="20">
        <f>VLOOKUP(B11,[2]价格表通用!$B:$O,14,FALSE)</f>
        <v>4</v>
      </c>
      <c r="N11" s="20">
        <f>VLOOKUP(B11,[2]价格表通用!$B:$P,15,FALSE)</f>
        <v>4</v>
      </c>
      <c r="O11" s="31" t="s">
        <v>26</v>
      </c>
      <c r="P11" s="32">
        <v>1</v>
      </c>
    </row>
    <row r="12" s="2" customFormat="1" ht="108" customHeight="1" spans="1:16">
      <c r="A12" s="16">
        <v>12</v>
      </c>
      <c r="B12" s="36" t="s">
        <v>55</v>
      </c>
      <c r="C12" s="17" t="s">
        <v>56</v>
      </c>
      <c r="D12" s="17" t="s">
        <v>57</v>
      </c>
      <c r="E12" s="17" t="s">
        <v>58</v>
      </c>
      <c r="F12" s="28"/>
      <c r="G12" s="28"/>
      <c r="H12" s="29" t="s">
        <v>53</v>
      </c>
      <c r="I12" s="29" t="s">
        <v>59</v>
      </c>
      <c r="J12" s="20">
        <f>VLOOKUP(B12,[1]通用型价格表!$B:$L,11,FALSE)</f>
        <v>3.2</v>
      </c>
      <c r="K12" s="20">
        <f>VLOOKUP(B12,[1]通用型价格表!$B:$M,12,FALSE)</f>
        <v>2.9</v>
      </c>
      <c r="L12" s="20">
        <f>VLOOKUP(B12,[2]价格表通用!$B:$N,13,FALSE)</f>
        <v>3</v>
      </c>
      <c r="M12" s="20">
        <f>VLOOKUP(B12,[2]价格表通用!$B:$O,14,FALSE)</f>
        <v>3</v>
      </c>
      <c r="N12" s="20">
        <f>VLOOKUP(B12,[2]价格表通用!$B:$P,15,FALSE)</f>
        <v>3</v>
      </c>
      <c r="O12" s="31" t="s">
        <v>26</v>
      </c>
      <c r="P12" s="32">
        <v>1</v>
      </c>
    </row>
    <row r="13" ht="216" customHeight="1" spans="1:16">
      <c r="A13" s="33" t="s">
        <v>60</v>
      </c>
      <c r="B13" s="34"/>
      <c r="C13" s="35"/>
      <c r="D13" s="35"/>
      <c r="E13" s="35"/>
      <c r="F13" s="33"/>
      <c r="G13" s="33"/>
      <c r="H13" s="33"/>
      <c r="I13" s="33"/>
      <c r="J13" s="35"/>
      <c r="K13" s="35"/>
      <c r="L13" s="35"/>
      <c r="M13" s="35"/>
      <c r="N13" s="35"/>
      <c r="O13" s="35"/>
      <c r="P13" s="35"/>
    </row>
  </sheetData>
  <autoFilter xmlns:etc="http://www.wps.cn/officeDocument/2017/etCustomData" ref="A4:P13" etc:filterBottomFollowUsedRange="0">
    <extLst/>
  </autoFilter>
  <mergeCells count="21">
    <mergeCell ref="A1:B1"/>
    <mergeCell ref="A2:P2"/>
    <mergeCell ref="J4:N4"/>
    <mergeCell ref="A13:P13"/>
    <mergeCell ref="A3:A4"/>
    <mergeCell ref="B3:B4"/>
    <mergeCell ref="C3:C4"/>
    <mergeCell ref="D3:D4"/>
    <mergeCell ref="D5:D7"/>
    <mergeCell ref="E3:E4"/>
    <mergeCell ref="E5:E7"/>
    <mergeCell ref="F3:F4"/>
    <mergeCell ref="F5:F7"/>
    <mergeCell ref="G3:G4"/>
    <mergeCell ref="G5:G7"/>
    <mergeCell ref="H3:H4"/>
    <mergeCell ref="H5:H7"/>
    <mergeCell ref="I3:I4"/>
    <mergeCell ref="I5:I7"/>
    <mergeCell ref="O3:O4"/>
    <mergeCell ref="P3:P4"/>
  </mergeCells>
  <pageMargins left="0.357638888888889" right="0.161111111111111" top="0.802777777777778" bottom="0.60625" header="0.5" footer="0.5"/>
  <pageSetup paperSize="9" scale="96" fitToHeight="0" orientation="landscape" horizontalDpi="600"/>
  <headerFooter>
    <oddFooter>&amp;C第 &amp;P 页，共 &amp;N 页</oddFooter>
  </headerFooter>
  <rowBreaks count="1" manualBreakCount="1">
    <brk id="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通用型价格表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付柏婷</cp:lastModifiedBy>
  <dcterms:created xsi:type="dcterms:W3CDTF">2025-05-19T11:49:00Z</dcterms:created>
  <dcterms:modified xsi:type="dcterms:W3CDTF">2026-08-04T02:40:32Z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943B345F1CC1417BA15F0A4D9574EA1C_13</vt:lpwstr>
  </property>
  <property fmtid="{D5CDD505-2E9C-101B-9397-08002B2CF9AE}" pid="3" name="KSOProductBuildVer">
    <vt:lpwstr>2052-12.1.0.28043</vt:lpwstr>
  </property>
  <property fmtid="{D5CDD505-2E9C-101B-9397-08002B2CF9AE}" pid="4" name="CalculationRule">
    <vt:i4>0</vt:i4>
  </property>
</Properties>
</file>